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66925"/>
  <xr:revisionPtr revIDLastSave="0" documentId="8_{A7FFA890-FC2F-4E38-B281-98722A5A7DB1}" xr6:coauthVersionLast="36" xr6:coauthVersionMax="36" xr10:uidLastSave="{00000000-0000-0000-0000-000000000000}"/>
  <workbookProtection workbookAlgorithmName="SHA-512" workbookHashValue="0WNzcYpc2QH9A+0te81vDqqsNisaWJuhsyhgMrdTlyXrHJUqoEC9FEAZT27qW+nN1TfLpFVhaSStuQm5yfCOTQ==" workbookSaltValue="Bagza/2yuy8j6Ptew1k03A==" workbookSpinCount="100000" lockStructure="1"/>
  <bookViews>
    <workbookView xWindow="0" yWindow="0" windowWidth="23040" windowHeight="8964" xr2:uid="{508880B2-7009-4848-A6A9-3682EC553BA5}"/>
  </bookViews>
  <sheets>
    <sheet name="見積書別紙の活用について" sheetId="2" r:id="rId1"/>
    <sheet name="見積書別紙 " sheetId="3" r:id="rId2"/>
    <sheet name="見積書別紙 (記載例)" sheetId="4" r:id="rId3"/>
  </sheets>
  <externalReferences>
    <externalReference r:id="rId4"/>
  </externalReferences>
  <definedNames>
    <definedName name="業者リスト">[1]作業シート!$S$8:$S$1025</definedName>
    <definedName name="業者選択">OFFSET([1]作業シート!#REF!,0,0,COUNTA([1]作業シート!#REF!)-0,1)</definedName>
    <definedName name="区分">[1]区分シート!$B$46:$B$49</definedName>
    <definedName name="所属リスト">[1]区分シート!$B$6:$B$25</definedName>
    <definedName name="予算科目">[1]区分シート!$B$30:$B$41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12" i="4" l="1"/>
  <c r="A11" i="4"/>
  <c r="B11" i="4"/>
  <c r="C11" i="4"/>
  <c r="D11" i="4"/>
  <c r="E11" i="4"/>
  <c r="F11" i="4"/>
  <c r="I11" i="4" s="1"/>
  <c r="G11" i="4"/>
  <c r="A12" i="4"/>
  <c r="B12" i="4"/>
  <c r="C12" i="4"/>
  <c r="D12" i="4"/>
  <c r="E12" i="4"/>
  <c r="F12" i="4"/>
  <c r="G12" i="4"/>
  <c r="A6" i="4"/>
  <c r="B6" i="4"/>
  <c r="C6" i="4"/>
  <c r="D6" i="4"/>
  <c r="F6" i="4"/>
  <c r="I6" i="4" s="1"/>
  <c r="G6" i="4"/>
  <c r="A7" i="4"/>
  <c r="B7" i="4"/>
  <c r="C7" i="4"/>
  <c r="D7" i="4"/>
  <c r="E7" i="4"/>
  <c r="F7" i="4"/>
  <c r="I7" i="4" s="1"/>
  <c r="G7" i="4"/>
  <c r="A8" i="4"/>
  <c r="B8" i="4"/>
  <c r="C8" i="4"/>
  <c r="D8" i="4"/>
  <c r="E8" i="4"/>
  <c r="F8" i="4"/>
  <c r="I8" i="4" s="1"/>
  <c r="G8" i="4"/>
  <c r="A9" i="4"/>
  <c r="B9" i="4"/>
  <c r="C9" i="4"/>
  <c r="D9" i="4"/>
  <c r="E9" i="4"/>
  <c r="F9" i="4"/>
  <c r="I9" i="4" s="1"/>
  <c r="G9" i="4"/>
  <c r="A10" i="4"/>
  <c r="B10" i="4"/>
  <c r="C10" i="4"/>
  <c r="D10" i="4"/>
  <c r="E10" i="4"/>
  <c r="F10" i="4"/>
  <c r="I10" i="4" s="1"/>
  <c r="G10" i="4"/>
  <c r="B5" i="4"/>
  <c r="C5" i="4"/>
  <c r="D5" i="4"/>
  <c r="E5" i="4"/>
  <c r="F5" i="4"/>
  <c r="I5" i="4" s="1"/>
  <c r="G5" i="4"/>
  <c r="A5" i="4"/>
  <c r="I5" i="3"/>
  <c r="I13" i="3" s="1"/>
  <c r="I6" i="3"/>
  <c r="I7" i="3"/>
  <c r="I8" i="3"/>
  <c r="I9" i="3"/>
  <c r="I10" i="3"/>
  <c r="I11" i="3"/>
  <c r="I12" i="3"/>
  <c r="I14" i="3" l="1"/>
  <c r="I15" i="3" s="1"/>
  <c r="A19" i="4"/>
  <c r="I14" i="4" l="1"/>
  <c r="I15" i="4" s="1"/>
</calcChain>
</file>

<file path=xl/sharedStrings.xml><?xml version="1.0" encoding="utf-8"?>
<sst xmlns="http://schemas.openxmlformats.org/spreadsheetml/2006/main" count="93" uniqueCount="54">
  <si>
    <t>№</t>
    <phoneticPr fontId="2"/>
  </si>
  <si>
    <t>品　　　　　名</t>
    <rPh sb="0" eb="1">
      <t>シナ</t>
    </rPh>
    <rPh sb="6" eb="7">
      <t>メイ</t>
    </rPh>
    <phoneticPr fontId="2"/>
  </si>
  <si>
    <t>規　　　　　格</t>
    <rPh sb="0" eb="1">
      <t>キ</t>
    </rPh>
    <rPh sb="6" eb="7">
      <t>カク</t>
    </rPh>
    <phoneticPr fontId="2"/>
  </si>
  <si>
    <t>個</t>
  </si>
  <si>
    <t>別紙</t>
    <rPh sb="0" eb="2">
      <t>ベッシ</t>
    </rPh>
    <phoneticPr fontId="2"/>
  </si>
  <si>
    <t>各社からの見積書については、「見積書別紙」を使用することも可能です。</t>
    <rPh sb="0" eb="2">
      <t>カクシャ</t>
    </rPh>
    <rPh sb="5" eb="8">
      <t>ミツモリショ</t>
    </rPh>
    <rPh sb="15" eb="18">
      <t>ミツモリショ</t>
    </rPh>
    <rPh sb="18" eb="20">
      <t>ベッシ</t>
    </rPh>
    <rPh sb="22" eb="24">
      <t>シヨウ</t>
    </rPh>
    <rPh sb="29" eb="31">
      <t>カノウ</t>
    </rPh>
    <phoneticPr fontId="2"/>
  </si>
  <si>
    <t>この場合、各社の見積書には、総額を記載し「内訳別紙のとおり」等と記載。</t>
    <rPh sb="2" eb="4">
      <t>バアイ</t>
    </rPh>
    <rPh sb="5" eb="7">
      <t>カクシャ</t>
    </rPh>
    <rPh sb="8" eb="11">
      <t>ミツモリショ</t>
    </rPh>
    <rPh sb="14" eb="16">
      <t>ソウガク</t>
    </rPh>
    <rPh sb="17" eb="19">
      <t>キサイ</t>
    </rPh>
    <rPh sb="21" eb="23">
      <t>ウチワケ</t>
    </rPh>
    <rPh sb="23" eb="25">
      <t>ベッシ</t>
    </rPh>
    <rPh sb="30" eb="31">
      <t>トウ</t>
    </rPh>
    <rPh sb="32" eb="34">
      <t>キサイ</t>
    </rPh>
    <phoneticPr fontId="2"/>
  </si>
  <si>
    <t>別紙として「見積書別紙」を添付してください。（自社の様式でも結構です。）</t>
    <rPh sb="0" eb="2">
      <t>ベッシ</t>
    </rPh>
    <rPh sb="6" eb="9">
      <t>ミツモリショ</t>
    </rPh>
    <rPh sb="9" eb="11">
      <t>ベッシ</t>
    </rPh>
    <rPh sb="13" eb="15">
      <t>テンプ</t>
    </rPh>
    <rPh sb="23" eb="25">
      <t>ジシャ</t>
    </rPh>
    <rPh sb="26" eb="28">
      <t>ヨウシキ</t>
    </rPh>
    <rPh sb="30" eb="32">
      <t>ケッコウ</t>
    </rPh>
    <phoneticPr fontId="2"/>
  </si>
  <si>
    <t>備考欄には、当方で選定している製品以外の「相当品」を見積もる場合に、メーカー</t>
    <rPh sb="0" eb="3">
      <t>ビコウラン</t>
    </rPh>
    <rPh sb="6" eb="8">
      <t>トウホウ</t>
    </rPh>
    <rPh sb="9" eb="11">
      <t>センテイ</t>
    </rPh>
    <rPh sb="15" eb="17">
      <t>セイヒン</t>
    </rPh>
    <rPh sb="17" eb="19">
      <t>イガイ</t>
    </rPh>
    <rPh sb="21" eb="24">
      <t>ソウトウヒン</t>
    </rPh>
    <rPh sb="26" eb="28">
      <t>ミツ</t>
    </rPh>
    <rPh sb="30" eb="32">
      <t>バアイ</t>
    </rPh>
    <phoneticPr fontId="2"/>
  </si>
  <si>
    <t>名や規格を入力してください。</t>
    <rPh sb="0" eb="1">
      <t>ナ</t>
    </rPh>
    <rPh sb="2" eb="4">
      <t>キカク</t>
    </rPh>
    <rPh sb="5" eb="7">
      <t>ニュウリョク</t>
    </rPh>
    <phoneticPr fontId="2"/>
  </si>
  <si>
    <t>ただし、見積書提出以前に、当方に確認し、「相当品」として見積もることが可能か</t>
    <rPh sb="4" eb="7">
      <t>ミツモリショ</t>
    </rPh>
    <rPh sb="7" eb="9">
      <t>テイシュツ</t>
    </rPh>
    <rPh sb="9" eb="11">
      <t>イゼン</t>
    </rPh>
    <rPh sb="13" eb="15">
      <t>トウホウ</t>
    </rPh>
    <rPh sb="16" eb="18">
      <t>カクニン</t>
    </rPh>
    <rPh sb="21" eb="24">
      <t>ソウトウヒン</t>
    </rPh>
    <rPh sb="28" eb="30">
      <t>ミツ</t>
    </rPh>
    <rPh sb="35" eb="37">
      <t>カノウ</t>
    </rPh>
    <phoneticPr fontId="2"/>
  </si>
  <si>
    <t>どうか確認を受けてください。</t>
    <rPh sb="3" eb="5">
      <t>カクニン</t>
    </rPh>
    <rPh sb="6" eb="7">
      <t>ウ</t>
    </rPh>
    <phoneticPr fontId="2"/>
  </si>
  <si>
    <t>数　　量</t>
    <rPh sb="0" eb="1">
      <t>スウ</t>
    </rPh>
    <rPh sb="3" eb="4">
      <t>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</si>
  <si>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</si>
  <si>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</si>
  <si>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</si>
  <si>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</si>
  <si>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</si>
  <si>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</si>
  <si>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※相当品は可としますが、相当品を提示される場合は、見積書提出の前に、担当係まで連絡し確認を受けてください。</t>
    <rPh sb="1" eb="4">
      <t>ソウトウヒン</t>
    </rPh>
    <rPh sb="5" eb="6">
      <t>カ</t>
    </rPh>
    <rPh sb="12" eb="15">
      <t>ソウトウヒン</t>
    </rPh>
    <rPh sb="16" eb="18">
      <t>テイジ</t>
    </rPh>
    <rPh sb="21" eb="23">
      <t>バアイ</t>
    </rPh>
    <rPh sb="25" eb="28">
      <t>ミツモリショ</t>
    </rPh>
    <rPh sb="28" eb="30">
      <t>テイシュツ</t>
    </rPh>
    <rPh sb="31" eb="32">
      <t>マエ</t>
    </rPh>
    <rPh sb="34" eb="36">
      <t>タントウ</t>
    </rPh>
    <rPh sb="36" eb="37">
      <t>カカリ</t>
    </rPh>
    <rPh sb="39" eb="41">
      <t>レンラク</t>
    </rPh>
    <rPh sb="42" eb="44">
      <t>カクニン</t>
    </rPh>
    <rPh sb="45" eb="46">
      <t>ウ</t>
    </rPh>
    <phoneticPr fontId="2"/>
  </si>
  <si>
    <t>備考
（相当品はメーカー・規格を記載）</t>
    <rPh sb="0" eb="2">
      <t>ビコウ</t>
    </rPh>
    <rPh sb="4" eb="7">
      <t>ソウトウヒン</t>
    </rPh>
    <rPh sb="13" eb="15">
      <t>キカク</t>
    </rPh>
    <rPh sb="16" eb="18">
      <t>キサイ</t>
    </rPh>
    <phoneticPr fontId="2"/>
  </si>
  <si>
    <t>※見積書別紙（記載例）</t>
    <rPh sb="1" eb="4">
      <t>ミツモリショ</t>
    </rPh>
    <rPh sb="4" eb="6">
      <t>ベッシ</t>
    </rPh>
    <rPh sb="7" eb="10">
      <t>キサイレイ</t>
    </rPh>
    <phoneticPr fontId="2"/>
  </si>
  <si>
    <t>相当品可</t>
    <rPh sb="0" eb="4">
      <t>ソウトウヒンカ</t>
    </rPh>
    <phoneticPr fontId="2"/>
  </si>
  <si>
    <t>メーカー：○○、規格：○○</t>
    <rPh sb="8" eb="10">
      <t>キカク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</si>
  <si>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</si>
  <si>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</si>
  <si>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「見積書別紙」を使用する場合は、単価、金額の部分と備考欄のみ入力してください。</t>
    <rPh sb="1" eb="4">
      <t>ミツモリショ</t>
    </rPh>
    <rPh sb="4" eb="6">
      <t>ベッシ</t>
    </rPh>
    <rPh sb="8" eb="10">
      <t>シヨウ</t>
    </rPh>
    <rPh sb="12" eb="14">
      <t>バアイ</t>
    </rPh>
    <rPh sb="16" eb="18">
      <t>タンカ</t>
    </rPh>
    <rPh sb="19" eb="21">
      <t>キンガク</t>
    </rPh>
    <rPh sb="22" eb="24">
      <t>ブブン</t>
    </rPh>
    <rPh sb="25" eb="27">
      <t>ビコウ</t>
    </rPh>
    <rPh sb="27" eb="28">
      <t>ラン</t>
    </rPh>
    <rPh sb="30" eb="32">
      <t>ニュウリョク</t>
    </rPh>
    <phoneticPr fontId="2"/>
  </si>
  <si>
    <t>ルータ</t>
  </si>
  <si>
    <t>アライドテレシス</t>
  </si>
  <si>
    <t>AT-AR3050S</t>
  </si>
  <si>
    <t>1626R</t>
  </si>
  <si>
    <t>Ｖマウントバッテリー</t>
  </si>
  <si>
    <t>アイ・ディー・エクス</t>
  </si>
  <si>
    <t>DUO-C150P</t>
  </si>
  <si>
    <t>USBケーブル</t>
  </si>
  <si>
    <t>SANWA SUPPLY</t>
  </si>
  <si>
    <t>USB Type-C - HDMI変換ケーブル　2m ブラック</t>
  </si>
  <si>
    <t>KC-ALCHD20K</t>
  </si>
  <si>
    <t>本</t>
  </si>
  <si>
    <t>USB Type-C - HDMI変換ケーブル　5m ブラック</t>
  </si>
  <si>
    <t>KC-ALCHD50K</t>
  </si>
  <si>
    <t>Lightningケーブル
1m　ホワイト</t>
  </si>
  <si>
    <t>500-IPLM011WK2</t>
  </si>
  <si>
    <t>USB Type-Cケーブル
1m　ブラック</t>
  </si>
  <si>
    <t>KU31-CA10</t>
  </si>
  <si>
    <t>USB充電器</t>
  </si>
  <si>
    <t>ELECOM</t>
  </si>
  <si>
    <t>USB PD準拠
5ポートAC充電器</t>
  </si>
  <si>
    <t>MPA-ACD02WH</t>
  </si>
  <si>
    <t>モニターアーム</t>
  </si>
  <si>
    <t>水平多関節液晶モニタアーム
（１画面）</t>
  </si>
  <si>
    <t>CR-LA1501BK</t>
  </si>
  <si>
    <t>〃</t>
    <phoneticPr fontId="2"/>
  </si>
  <si>
    <t>※見積書は、「ルータほか一式」の形で、頭紙のみ、合計金額を計上して提出ください。</t>
    <rPh sb="1" eb="4">
      <t>ミツモリショ</t>
    </rPh>
    <rPh sb="12" eb="14">
      <t>イッシキ</t>
    </rPh>
    <rPh sb="16" eb="17">
      <t>カタチ</t>
    </rPh>
    <rPh sb="19" eb="20">
      <t>アタマ</t>
    </rPh>
    <rPh sb="20" eb="21">
      <t>カミ</t>
    </rPh>
    <rPh sb="24" eb="26">
      <t>ゴウケイ</t>
    </rPh>
    <rPh sb="26" eb="28">
      <t>キンガク</t>
    </rPh>
    <rPh sb="29" eb="31">
      <t>ケイジョウ</t>
    </rPh>
    <rPh sb="33" eb="3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</si>
</sst>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明朝E"/>
      <family val="1"/>
      <charset val="128"/>
    </font>
    <font>
      <sz val="16"/>
      <color rgb="FFFF0000"/>
      <name val="HGP明朝E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8" fontId="5" fillId="2" borderId="1" xfId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8" fontId="5" fillId="2" borderId="1" xfId="1" applyFont="1" applyFill="1" applyBorder="1" applyAlignment="1" applyProtection="1">
      <protection locked="0"/>
    </xf>
    <xf numFmtId="38" fontId="5" fillId="2" borderId="1" xfId="1" applyFont="1" applyFill="1" applyBorder="1" applyAlignment="1" applyProtection="1">
      <alignment horizontal="right" vertical="center"/>
      <protection locked="0"/>
    </xf>
    <xf numFmtId="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38" fontId="5" fillId="0" borderId="1" xfId="1" applyFont="1" applyFill="1" applyBorder="1" applyAlignment="1" applyProtection="1"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9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/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</cellXfs>
  <cellStyles count="2">
    <cellStyle name="桁区切り 2" xfId="1" xr:uid="{AA4ECF87-49E9-4E3F-AB6B-F3647B0965C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_&#26481;&#21271;&#31649;&#21306;&#35686;&#23519;&#23616;\010_&#26481;&#21271;&#31649;&#21306;&#35686;&#23519;&#23616;\040_&#20250;&#35336;&#35506;\01%20&#20491;&#20154;&#29992;&#12501;&#12457;&#12523;&#12480;\09%20&#35519;&#36948;&#20418;\&#31227;&#34892;&#12487;&#12540;&#12479;\10%20&#35519;&#36948;&#22865;&#32004;\&#9671;&#36092;&#20837;&#35336;&#30011;\R4&#24180;&#24230;\&#65297;&#65295;&#22235;\&#12467;&#12500;&#12540;&#21508;&#35506;&#12392;&#12426;&#12414;&#12392;&#1241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　必ず読んでください"/>
      <sheetName val="購入計画"/>
      <sheetName val="作業シート"/>
      <sheetName val="作業シート2"/>
      <sheetName val="取得書作成リスト"/>
      <sheetName val="区分シート"/>
      <sheetName val="取得書１"/>
      <sheetName val="取得書２枚目"/>
      <sheetName val="フィルタデータ移行シート"/>
      <sheetName val="業者価格照会"/>
      <sheetName val="市価調査"/>
      <sheetName val="予定価格"/>
      <sheetName val="予定価格 (総括)"/>
      <sheetName val="科目内訳"/>
      <sheetName val="請書別紙"/>
    </sheetNames>
    <sheetDataSet>
      <sheetData sheetId="0"/>
      <sheetData sheetId="1"/>
      <sheetData sheetId="2">
        <row r="8">
          <cell r="S8" t="str">
            <v>車両関係</v>
          </cell>
        </row>
        <row r="9">
          <cell r="S9" t="str">
            <v>事務用品</v>
          </cell>
        </row>
        <row r="10">
          <cell r="S10" t="str">
            <v>ＯＡ</v>
          </cell>
        </row>
        <row r="11">
          <cell r="S11" t="str">
            <v>図書</v>
          </cell>
        </row>
        <row r="12">
          <cell r="S12" t="str">
            <v>家電</v>
          </cell>
        </row>
        <row r="13">
          <cell r="S13" t="str">
            <v>工具類</v>
          </cell>
        </row>
        <row r="14">
          <cell r="S14" t="str">
            <v>賞状用紙</v>
          </cell>
        </row>
        <row r="15">
          <cell r="S15" t="e">
            <v>#REF!</v>
          </cell>
        </row>
        <row r="16">
          <cell r="S16" t="str">
            <v>日本電気</v>
          </cell>
        </row>
        <row r="17">
          <cell r="S17" t="str">
            <v>アイコム</v>
          </cell>
        </row>
        <row r="18">
          <cell r="S18" t="str">
            <v>三菱</v>
          </cell>
        </row>
        <row r="19">
          <cell r="S19" t="str">
            <v>タイプエス</v>
          </cell>
        </row>
        <row r="20">
          <cell r="S20"/>
        </row>
        <row r="21">
          <cell r="S21"/>
        </row>
        <row r="43">
          <cell r="S43"/>
        </row>
      </sheetData>
      <sheetData sheetId="3"/>
      <sheetData sheetId="4"/>
      <sheetData sheetId="5">
        <row r="6">
          <cell r="B6" t="str">
            <v>警務課</v>
          </cell>
        </row>
        <row r="7">
          <cell r="B7" t="str">
            <v>監察課</v>
          </cell>
        </row>
        <row r="8">
          <cell r="B8" t="str">
            <v>会計課</v>
          </cell>
        </row>
        <row r="9">
          <cell r="B9" t="str">
            <v>広域調整第一課</v>
          </cell>
        </row>
        <row r="10">
          <cell r="B10" t="str">
            <v>広域調整第二課</v>
          </cell>
        </row>
        <row r="11">
          <cell r="B11" t="str">
            <v>通信庶務課</v>
          </cell>
        </row>
        <row r="12">
          <cell r="B12" t="str">
            <v>機動通信課</v>
          </cell>
        </row>
        <row r="13">
          <cell r="B13" t="str">
            <v>通信施設課</v>
          </cell>
        </row>
        <row r="14">
          <cell r="B14" t="str">
            <v>情報技術解析課</v>
          </cell>
        </row>
        <row r="15">
          <cell r="B15" t="str">
            <v>外事技術調査官</v>
          </cell>
        </row>
        <row r="16">
          <cell r="B16" t="str">
            <v>高速道路管理室</v>
          </cell>
        </row>
        <row r="17">
          <cell r="B17" t="str">
            <v>情報技術解析課
(11111係)</v>
          </cell>
        </row>
        <row r="18">
          <cell r="B18" t="str">
            <v>情報技術解析課
(22222係)</v>
          </cell>
        </row>
        <row r="19">
          <cell r="B19" t="str">
            <v>情報技術解析課
(33333係)</v>
          </cell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30">
          <cell r="B30" t="str">
            <v>庁費</v>
          </cell>
        </row>
        <row r="31">
          <cell r="B31" t="str">
            <v>警察装備費</v>
          </cell>
        </row>
        <row r="32">
          <cell r="B32" t="str">
            <v>警察通信機器整備費</v>
          </cell>
        </row>
        <row r="33">
          <cell r="B33" t="str">
            <v>警察通信維持費</v>
          </cell>
        </row>
        <row r="34">
          <cell r="B34" t="str">
            <v>施設施工庁費</v>
          </cell>
        </row>
        <row r="35">
          <cell r="B35" t="str">
            <v>報償費</v>
          </cell>
        </row>
        <row r="36">
          <cell r="B36" t="str">
            <v>校費</v>
          </cell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6">
          <cell r="B46" t="str">
            <v>重要物品</v>
          </cell>
        </row>
        <row r="47">
          <cell r="B47" t="str">
            <v>備品</v>
          </cell>
        </row>
        <row r="48">
          <cell r="B48" t="str">
            <v>消耗品（登記有）</v>
          </cell>
        </row>
        <row r="49">
          <cell r="B49" t="str">
            <v>消耗品（登記無）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6C08-A489-4D94-9338-E0F4BCBFAC04}">
  <dimension ref="B2:C12"/>
  <sheetViews>
    <sheetView tabSelected="1" zoomScaleNormal="100" workbookViewId="0">
      <selection activeCell="C9" sqref="C9"/>
    </sheetView>
  </sheetViews>
  <sheetFormatPr defaultColWidth="2.88671875" defaultRowHeight="20.25" customHeight="1" x14ac:dyDescent="0.25"/>
  <cols>
    <col min="1" max="16384" width="2.88671875" style="1"/>
  </cols>
  <sheetData>
    <row r="2" spans="2:3" ht="20.25" customHeight="1" x14ac:dyDescent="0.25">
      <c r="B2" s="1" t="s">
        <v>5</v>
      </c>
    </row>
    <row r="4" spans="2:3" ht="20.25" customHeight="1" x14ac:dyDescent="0.25">
      <c r="B4" s="1" t="s">
        <v>6</v>
      </c>
    </row>
    <row r="5" spans="2:3" ht="20.25" customHeight="1" x14ac:dyDescent="0.25">
      <c r="B5" s="1" t="s">
        <v>7</v>
      </c>
    </row>
    <row r="6" spans="2:3" ht="20.25" customHeight="1" x14ac:dyDescent="0.25">
      <c r="B6" s="2"/>
    </row>
    <row r="7" spans="2:3" ht="20.25" customHeight="1" x14ac:dyDescent="0.25">
      <c r="B7" s="1" t="s">
        <v>26</v>
      </c>
    </row>
    <row r="9" spans="2:3" ht="20.25" customHeight="1" x14ac:dyDescent="0.25">
      <c r="B9" s="1" t="s">
        <v>8</v>
      </c>
    </row>
    <row r="10" spans="2:3" ht="20.25" customHeight="1" x14ac:dyDescent="0.25">
      <c r="B10" s="1" t="s">
        <v>9</v>
      </c>
    </row>
    <row r="11" spans="2:3" ht="20.25" customHeight="1" x14ac:dyDescent="0.25">
      <c r="B11" s="2" t="s">
        <v>10</v>
      </c>
      <c r="C11" s="2"/>
    </row>
    <row r="12" spans="2:3" ht="20.25" customHeight="1" x14ac:dyDescent="0.25">
      <c r="B12" s="2" t="s">
        <v>11</v>
      </c>
      <c r="C12" s="2"/>
    </row>
  </sheetData>
  <phoneticPr fontId="2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AA50-73D6-4FB6-8B73-F469E4C21C91}">
  <sheetPr>
    <pageSetUpPr fitToPage="1"/>
  </sheetPr>
  <dimension ref="A2:J20"/>
  <sheetViews>
    <sheetView view="pageBreakPreview" zoomScale="85" zoomScaleNormal="85" zoomScaleSheetLayoutView="85" workbookViewId="0">
      <selection activeCell="E8" sqref="E8"/>
    </sheetView>
  </sheetViews>
  <sheetFormatPr defaultRowHeight="13.2" x14ac:dyDescent="0.2"/>
  <cols>
    <col min="2" max="2" width="45.6640625" customWidth="1"/>
    <col min="3" max="3" width="20.6640625" customWidth="1"/>
    <col min="4" max="4" width="52" customWidth="1"/>
    <col min="5" max="5" width="30.77734375" customWidth="1"/>
    <col min="8" max="9" width="12.88671875" customWidth="1"/>
    <col min="10" max="10" width="40.6640625" customWidth="1"/>
  </cols>
  <sheetData>
    <row r="2" spans="1:10" ht="16.2" x14ac:dyDescent="0.2">
      <c r="B2" s="20" t="s">
        <v>24</v>
      </c>
      <c r="C2" s="20" t="s">
        <v>25</v>
      </c>
      <c r="D2" s="20"/>
      <c r="G2" s="3"/>
      <c r="J2" s="3" t="s">
        <v>4</v>
      </c>
    </row>
    <row r="4" spans="1:10" ht="45" customHeight="1" x14ac:dyDescent="0.2">
      <c r="A4" s="4" t="s">
        <v>0</v>
      </c>
      <c r="B4" s="5" t="s">
        <v>1</v>
      </c>
      <c r="C4" s="25" t="s">
        <v>2</v>
      </c>
      <c r="D4" s="25"/>
      <c r="E4" s="25"/>
      <c r="F4" s="26" t="s">
        <v>12</v>
      </c>
      <c r="G4" s="26"/>
      <c r="H4" s="6" t="s">
        <v>13</v>
      </c>
      <c r="I4" s="6" t="s">
        <v>14</v>
      </c>
      <c r="J4" s="7" t="s">
        <v>15</v>
      </c>
    </row>
    <row r="5" spans="1:10" ht="30" customHeight="1" x14ac:dyDescent="0.2">
      <c r="A5" s="19">
        <v>1</v>
      </c>
      <c r="B5" s="23" t="s">
        <v>27</v>
      </c>
      <c r="C5" s="23" t="s">
        <v>28</v>
      </c>
      <c r="D5" s="23" t="s">
        <v>29</v>
      </c>
      <c r="E5" s="23" t="s">
        <v>30</v>
      </c>
      <c r="F5" s="21">
        <v>14</v>
      </c>
      <c r="G5" s="22" t="s">
        <v>3</v>
      </c>
      <c r="H5" s="6"/>
      <c r="I5" s="8">
        <f t="shared" ref="I5:I12" si="0">F5*H5</f>
        <v>0</v>
      </c>
      <c r="J5" s="6" t="s">
        <v>22</v>
      </c>
    </row>
    <row r="6" spans="1:10" ht="30" customHeight="1" x14ac:dyDescent="0.2">
      <c r="A6" s="19">
        <v>2</v>
      </c>
      <c r="B6" s="23" t="s">
        <v>31</v>
      </c>
      <c r="C6" s="23" t="s">
        <v>32</v>
      </c>
      <c r="D6" s="23" t="s">
        <v>33</v>
      </c>
      <c r="E6" s="23"/>
      <c r="F6" s="21">
        <v>8</v>
      </c>
      <c r="G6" s="22" t="s">
        <v>3</v>
      </c>
      <c r="H6" s="6"/>
      <c r="I6" s="8">
        <f t="shared" si="0"/>
        <v>0</v>
      </c>
      <c r="J6" s="6" t="s">
        <v>52</v>
      </c>
    </row>
    <row r="7" spans="1:10" ht="30" customHeight="1" x14ac:dyDescent="0.2">
      <c r="A7" s="19">
        <v>3</v>
      </c>
      <c r="B7" s="23" t="s">
        <v>34</v>
      </c>
      <c r="C7" s="23" t="s">
        <v>35</v>
      </c>
      <c r="D7" s="23" t="s">
        <v>36</v>
      </c>
      <c r="E7" s="23" t="s">
        <v>37</v>
      </c>
      <c r="F7" s="21">
        <v>3</v>
      </c>
      <c r="G7" s="22" t="s">
        <v>38</v>
      </c>
      <c r="H7" s="6"/>
      <c r="I7" s="8">
        <f t="shared" si="0"/>
        <v>0</v>
      </c>
      <c r="J7" s="6" t="s">
        <v>52</v>
      </c>
    </row>
    <row r="8" spans="1:10" ht="30" customHeight="1" x14ac:dyDescent="0.2">
      <c r="A8" s="19">
        <v>4</v>
      </c>
      <c r="B8" s="23" t="s">
        <v>34</v>
      </c>
      <c r="C8" s="23" t="s">
        <v>35</v>
      </c>
      <c r="D8" s="23" t="s">
        <v>39</v>
      </c>
      <c r="E8" s="23" t="s">
        <v>40</v>
      </c>
      <c r="F8" s="21">
        <v>3</v>
      </c>
      <c r="G8" s="22" t="s">
        <v>38</v>
      </c>
      <c r="H8" s="6"/>
      <c r="I8" s="8">
        <f t="shared" si="0"/>
        <v>0</v>
      </c>
      <c r="J8" s="6" t="s">
        <v>52</v>
      </c>
    </row>
    <row r="9" spans="1:10" ht="30" customHeight="1" x14ac:dyDescent="0.2">
      <c r="A9" s="19">
        <v>5</v>
      </c>
      <c r="B9" s="23" t="s">
        <v>34</v>
      </c>
      <c r="C9" s="23" t="s">
        <v>35</v>
      </c>
      <c r="D9" s="23" t="s">
        <v>41</v>
      </c>
      <c r="E9" s="23" t="s">
        <v>42</v>
      </c>
      <c r="F9" s="21">
        <v>4</v>
      </c>
      <c r="G9" s="22" t="s">
        <v>38</v>
      </c>
      <c r="H9" s="6"/>
      <c r="I9" s="8">
        <f t="shared" si="0"/>
        <v>0</v>
      </c>
      <c r="J9" s="6" t="s">
        <v>52</v>
      </c>
    </row>
    <row r="10" spans="1:10" ht="30" customHeight="1" x14ac:dyDescent="0.2">
      <c r="A10" s="19">
        <v>6</v>
      </c>
      <c r="B10" s="23" t="s">
        <v>34</v>
      </c>
      <c r="C10" s="23" t="s">
        <v>35</v>
      </c>
      <c r="D10" s="23" t="s">
        <v>43</v>
      </c>
      <c r="E10" s="23" t="s">
        <v>44</v>
      </c>
      <c r="F10" s="21">
        <v>4</v>
      </c>
      <c r="G10" s="22" t="s">
        <v>38</v>
      </c>
      <c r="H10" s="6"/>
      <c r="I10" s="8">
        <f t="shared" si="0"/>
        <v>0</v>
      </c>
      <c r="J10" s="6" t="s">
        <v>52</v>
      </c>
    </row>
    <row r="11" spans="1:10" ht="30" customHeight="1" x14ac:dyDescent="0.2">
      <c r="A11" s="19">
        <v>7</v>
      </c>
      <c r="B11" s="23" t="s">
        <v>45</v>
      </c>
      <c r="C11" s="23" t="s">
        <v>46</v>
      </c>
      <c r="D11" s="23" t="s">
        <v>47</v>
      </c>
      <c r="E11" s="23" t="s">
        <v>48</v>
      </c>
      <c r="F11" s="21">
        <v>2</v>
      </c>
      <c r="G11" s="22" t="s">
        <v>3</v>
      </c>
      <c r="H11" s="6"/>
      <c r="I11" s="8">
        <f t="shared" si="0"/>
        <v>0</v>
      </c>
      <c r="J11" s="6" t="s">
        <v>52</v>
      </c>
    </row>
    <row r="12" spans="1:10" ht="30" customHeight="1" x14ac:dyDescent="0.2">
      <c r="A12" s="19">
        <v>8</v>
      </c>
      <c r="B12" s="23" t="s">
        <v>49</v>
      </c>
      <c r="C12" s="23" t="s">
        <v>35</v>
      </c>
      <c r="D12" s="23" t="s">
        <v>50</v>
      </c>
      <c r="E12" s="23" t="s">
        <v>51</v>
      </c>
      <c r="F12" s="21">
        <v>6</v>
      </c>
      <c r="G12" s="22" t="s">
        <v>3</v>
      </c>
      <c r="H12" s="6"/>
      <c r="I12" s="8">
        <f t="shared" si="0"/>
        <v>0</v>
      </c>
      <c r="J12" s="6" t="s">
        <v>52</v>
      </c>
    </row>
    <row r="13" spans="1:10" ht="30" customHeight="1" x14ac:dyDescent="0.2">
      <c r="A13" s="27" t="s">
        <v>16</v>
      </c>
      <c r="B13" s="27"/>
      <c r="C13" s="27"/>
      <c r="D13" s="27"/>
      <c r="E13" s="27"/>
      <c r="F13" s="27"/>
      <c r="G13" s="27"/>
      <c r="H13" s="14"/>
      <c r="I13" s="15">
        <f>SUM(I5:I12)</f>
        <v>0</v>
      </c>
      <c r="J13" s="16"/>
    </row>
    <row r="14" spans="1:10" ht="30" customHeight="1" x14ac:dyDescent="0.2">
      <c r="A14" s="27" t="s">
        <v>17</v>
      </c>
      <c r="B14" s="27"/>
      <c r="C14" s="27"/>
      <c r="D14" s="27"/>
      <c r="E14" s="27"/>
      <c r="F14" s="27"/>
      <c r="G14" s="27"/>
      <c r="H14" s="14"/>
      <c r="I14" s="15">
        <f>ROUNDDOWN(I13*0.1,0)</f>
        <v>0</v>
      </c>
      <c r="J14" s="17">
        <v>0.1</v>
      </c>
    </row>
    <row r="15" spans="1:10" ht="30" customHeight="1" x14ac:dyDescent="0.2">
      <c r="A15" s="27" t="s">
        <v>18</v>
      </c>
      <c r="B15" s="27"/>
      <c r="C15" s="27"/>
      <c r="D15" s="27"/>
      <c r="E15" s="27"/>
      <c r="F15" s="27"/>
      <c r="G15" s="27"/>
      <c r="H15" s="14"/>
      <c r="I15" s="15">
        <f>I13+I14</f>
        <v>0</v>
      </c>
      <c r="J15" s="16"/>
    </row>
    <row r="17" spans="1:8" ht="15" customHeight="1" x14ac:dyDescent="0.2">
      <c r="A17" s="24" t="s">
        <v>19</v>
      </c>
      <c r="B17" s="24"/>
      <c r="C17" s="24"/>
      <c r="D17" s="24"/>
      <c r="E17" s="24"/>
      <c r="F17" s="24"/>
      <c r="G17" s="24"/>
      <c r="H17" s="24"/>
    </row>
    <row r="18" spans="1:8" ht="15" customHeight="1" x14ac:dyDescent="0.2">
      <c r="A18" s="24"/>
      <c r="B18" s="24"/>
      <c r="C18" s="24"/>
      <c r="D18" s="24"/>
      <c r="E18" s="24"/>
      <c r="F18" s="24"/>
      <c r="G18" s="24"/>
      <c r="H18" s="24"/>
    </row>
    <row r="19" spans="1:8" ht="15" customHeight="1" x14ac:dyDescent="0.2">
      <c r="A19" s="24" t="s">
        <v>53</v>
      </c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4"/>
      <c r="B20" s="24"/>
      <c r="C20" s="24"/>
      <c r="D20" s="24"/>
      <c r="E20" s="24"/>
      <c r="F20" s="24"/>
      <c r="G20" s="24"/>
      <c r="H20" s="24"/>
    </row>
  </sheetData>
  <protectedRanges>
    <protectedRange sqref="I5:J12" name="範囲1"/>
  </protectedRanges>
  <mergeCells count="7">
    <mergeCell ref="A17:H18"/>
    <mergeCell ref="A19:H20"/>
    <mergeCell ref="C4:E4"/>
    <mergeCell ref="F4:G4"/>
    <mergeCell ref="A13:G13"/>
    <mergeCell ref="A14:G14"/>
    <mergeCell ref="A15:G15"/>
  </mergeCells>
  <phoneticPr fontId="2"/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B7A8-6C84-4D52-9F12-BCE411B6A0F7}">
  <sheetPr>
    <pageSetUpPr fitToPage="1"/>
  </sheetPr>
  <dimension ref="A1:J20"/>
  <sheetViews>
    <sheetView view="pageBreakPreview" zoomScale="85" zoomScaleNormal="85" zoomScaleSheetLayoutView="85" workbookViewId="0">
      <selection activeCell="H8" sqref="H8"/>
    </sheetView>
  </sheetViews>
  <sheetFormatPr defaultRowHeight="13.2" x14ac:dyDescent="0.2"/>
  <cols>
    <col min="2" max="2" width="45.6640625" customWidth="1"/>
    <col min="3" max="3" width="25.6640625" customWidth="1"/>
    <col min="4" max="4" width="55.44140625" customWidth="1"/>
    <col min="5" max="5" width="30.77734375" customWidth="1"/>
    <col min="8" max="9" width="12.88671875" customWidth="1"/>
    <col min="10" max="10" width="40.6640625" customWidth="1"/>
  </cols>
  <sheetData>
    <row r="1" spans="1:10" ht="16.2" x14ac:dyDescent="0.2">
      <c r="B1" s="18" t="s">
        <v>21</v>
      </c>
    </row>
    <row r="2" spans="1:10" ht="16.2" x14ac:dyDescent="0.2">
      <c r="B2" s="20" t="s">
        <v>24</v>
      </c>
      <c r="C2" s="20" t="s">
        <v>25</v>
      </c>
      <c r="D2" s="20"/>
      <c r="G2" s="3"/>
      <c r="J2" s="3" t="s">
        <v>4</v>
      </c>
    </row>
    <row r="4" spans="1:10" ht="45" customHeight="1" x14ac:dyDescent="0.2">
      <c r="A4" s="4" t="s">
        <v>0</v>
      </c>
      <c r="B4" s="5" t="s">
        <v>1</v>
      </c>
      <c r="C4" s="25" t="s">
        <v>2</v>
      </c>
      <c r="D4" s="25"/>
      <c r="E4" s="25"/>
      <c r="F4" s="26" t="s">
        <v>12</v>
      </c>
      <c r="G4" s="26"/>
      <c r="H4" s="6" t="s">
        <v>13</v>
      </c>
      <c r="I4" s="6" t="s">
        <v>14</v>
      </c>
      <c r="J4" s="13" t="s">
        <v>20</v>
      </c>
    </row>
    <row r="5" spans="1:10" ht="30" customHeight="1" x14ac:dyDescent="0.2">
      <c r="A5" s="19">
        <f>'見積書別紙 '!A5</f>
        <v>1</v>
      </c>
      <c r="B5" s="22" t="str">
        <f>'見積書別紙 '!B5</f>
        <v>ルータ</v>
      </c>
      <c r="C5" s="22" t="str">
        <f>'見積書別紙 '!C5</f>
        <v>アライドテレシス</v>
      </c>
      <c r="D5" s="22" t="str">
        <f>'見積書別紙 '!D5</f>
        <v>AT-AR3050S</v>
      </c>
      <c r="E5" s="22" t="str">
        <f>'見積書別紙 '!E5</f>
        <v>1626R</v>
      </c>
      <c r="F5" s="21">
        <f>'見積書別紙 '!F5</f>
        <v>14</v>
      </c>
      <c r="G5" s="22" t="str">
        <f>'見積書別紙 '!G5</f>
        <v>個</v>
      </c>
      <c r="H5" s="6"/>
      <c r="I5" s="8">
        <f t="shared" ref="I5:I12" si="0">F5*H5</f>
        <v>0</v>
      </c>
      <c r="J5" s="9" t="s">
        <v>23</v>
      </c>
    </row>
    <row r="6" spans="1:10" ht="30" customHeight="1" x14ac:dyDescent="0.2">
      <c r="A6" s="19">
        <f>'見積書別紙 '!A6</f>
        <v>2</v>
      </c>
      <c r="B6" s="22" t="str">
        <f>'見積書別紙 '!B6</f>
        <v>Ｖマウントバッテリー</v>
      </c>
      <c r="C6" s="22" t="str">
        <f>'見積書別紙 '!C6</f>
        <v>アイ・ディー・エクス</v>
      </c>
      <c r="D6" s="22" t="str">
        <f>'見積書別紙 '!D6</f>
        <v>DUO-C150P</v>
      </c>
      <c r="E6" s="22"/>
      <c r="F6" s="21">
        <f>'見積書別紙 '!F6</f>
        <v>8</v>
      </c>
      <c r="G6" s="22" t="str">
        <f>'見積書別紙 '!G6</f>
        <v>個</v>
      </c>
      <c r="H6" s="6"/>
      <c r="I6" s="8">
        <f t="shared" si="0"/>
        <v>0</v>
      </c>
      <c r="J6" s="9" t="s">
        <v>23</v>
      </c>
    </row>
    <row r="7" spans="1:10" ht="30" customHeight="1" x14ac:dyDescent="0.2">
      <c r="A7" s="19">
        <f>'見積書別紙 '!A7</f>
        <v>3</v>
      </c>
      <c r="B7" s="22" t="str">
        <f>'見積書別紙 '!B7</f>
        <v>USBケーブル</v>
      </c>
      <c r="C7" s="22" t="str">
        <f>'見積書別紙 '!C7</f>
        <v>SANWA SUPPLY</v>
      </c>
      <c r="D7" s="22" t="str">
        <f>'見積書別紙 '!D7</f>
        <v>USB Type-C - HDMI変換ケーブル　2m ブラック</v>
      </c>
      <c r="E7" s="22" t="str">
        <f>'見積書別紙 '!E7</f>
        <v>KC-ALCHD20K</v>
      </c>
      <c r="F7" s="21">
        <f>'見積書別紙 '!F7</f>
        <v>3</v>
      </c>
      <c r="G7" s="22" t="str">
        <f>'見積書別紙 '!G7</f>
        <v>本</v>
      </c>
      <c r="H7" s="6"/>
      <c r="I7" s="8">
        <f t="shared" si="0"/>
        <v>0</v>
      </c>
      <c r="J7" s="9" t="s">
        <v>23</v>
      </c>
    </row>
    <row r="8" spans="1:10" ht="30" customHeight="1" x14ac:dyDescent="0.2">
      <c r="A8" s="19">
        <f>'見積書別紙 '!A8</f>
        <v>4</v>
      </c>
      <c r="B8" s="22" t="str">
        <f>'見積書別紙 '!B8</f>
        <v>USBケーブル</v>
      </c>
      <c r="C8" s="22" t="str">
        <f>'見積書別紙 '!C8</f>
        <v>SANWA SUPPLY</v>
      </c>
      <c r="D8" s="22" t="str">
        <f>'見積書別紙 '!D8</f>
        <v>USB Type-C - HDMI変換ケーブル　5m ブラック</v>
      </c>
      <c r="E8" s="22" t="str">
        <f>'見積書別紙 '!E8</f>
        <v>KC-ALCHD50K</v>
      </c>
      <c r="F8" s="21">
        <f>'見積書別紙 '!F8</f>
        <v>3</v>
      </c>
      <c r="G8" s="22" t="str">
        <f>'見積書別紙 '!G8</f>
        <v>本</v>
      </c>
      <c r="H8" s="6"/>
      <c r="I8" s="8">
        <f t="shared" si="0"/>
        <v>0</v>
      </c>
      <c r="J8" s="9" t="s">
        <v>23</v>
      </c>
    </row>
    <row r="9" spans="1:10" ht="30" customHeight="1" x14ac:dyDescent="0.2">
      <c r="A9" s="19">
        <f>'見積書別紙 '!A9</f>
        <v>5</v>
      </c>
      <c r="B9" s="22" t="str">
        <f>'見積書別紙 '!B9</f>
        <v>USBケーブル</v>
      </c>
      <c r="C9" s="22" t="str">
        <f>'見積書別紙 '!C9</f>
        <v>SANWA SUPPLY</v>
      </c>
      <c r="D9" s="22" t="str">
        <f>'見積書別紙 '!D9</f>
        <v>Lightningケーブル
1m　ホワイト</v>
      </c>
      <c r="E9" s="22" t="str">
        <f>'見積書別紙 '!E9</f>
        <v>500-IPLM011WK2</v>
      </c>
      <c r="F9" s="21">
        <f>'見積書別紙 '!F9</f>
        <v>4</v>
      </c>
      <c r="G9" s="22" t="str">
        <f>'見積書別紙 '!G9</f>
        <v>本</v>
      </c>
      <c r="H9" s="6"/>
      <c r="I9" s="8">
        <f t="shared" si="0"/>
        <v>0</v>
      </c>
      <c r="J9" s="9" t="s">
        <v>23</v>
      </c>
    </row>
    <row r="10" spans="1:10" ht="30" customHeight="1" x14ac:dyDescent="0.2">
      <c r="A10" s="19">
        <f>'見積書別紙 '!A10</f>
        <v>6</v>
      </c>
      <c r="B10" s="22" t="str">
        <f>'見積書別紙 '!B10</f>
        <v>USBケーブル</v>
      </c>
      <c r="C10" s="22" t="str">
        <f>'見積書別紙 '!C10</f>
        <v>SANWA SUPPLY</v>
      </c>
      <c r="D10" s="22" t="str">
        <f>'見積書別紙 '!D10</f>
        <v>USB Type-Cケーブル
1m　ブラック</v>
      </c>
      <c r="E10" s="22" t="str">
        <f>'見積書別紙 '!E10</f>
        <v>KU31-CA10</v>
      </c>
      <c r="F10" s="21">
        <f>'見積書別紙 '!F10</f>
        <v>4</v>
      </c>
      <c r="G10" s="22" t="str">
        <f>'見積書別紙 '!G10</f>
        <v>本</v>
      </c>
      <c r="H10" s="6"/>
      <c r="I10" s="8">
        <f t="shared" si="0"/>
        <v>0</v>
      </c>
      <c r="J10" s="9" t="s">
        <v>23</v>
      </c>
    </row>
    <row r="11" spans="1:10" ht="30" customHeight="1" x14ac:dyDescent="0.2">
      <c r="A11" s="19">
        <f>'見積書別紙 '!A11</f>
        <v>7</v>
      </c>
      <c r="B11" s="22" t="str">
        <f>'見積書別紙 '!B11</f>
        <v>USB充電器</v>
      </c>
      <c r="C11" s="22" t="str">
        <f>'見積書別紙 '!C11</f>
        <v>ELECOM</v>
      </c>
      <c r="D11" s="22" t="str">
        <f>'見積書別紙 '!D11</f>
        <v>USB PD準拠
5ポートAC充電器</v>
      </c>
      <c r="E11" s="22" t="str">
        <f>'見積書別紙 '!E11</f>
        <v>MPA-ACD02WH</v>
      </c>
      <c r="F11" s="21">
        <f>'見積書別紙 '!F11</f>
        <v>2</v>
      </c>
      <c r="G11" s="22" t="str">
        <f>'見積書別紙 '!G11</f>
        <v>個</v>
      </c>
      <c r="H11" s="6"/>
      <c r="I11" s="8">
        <f t="shared" si="0"/>
        <v>0</v>
      </c>
      <c r="J11" s="9" t="s">
        <v>23</v>
      </c>
    </row>
    <row r="12" spans="1:10" ht="30" customHeight="1" x14ac:dyDescent="0.2">
      <c r="A12" s="19">
        <f>'見積書別紙 '!A12</f>
        <v>8</v>
      </c>
      <c r="B12" s="22" t="str">
        <f>'見積書別紙 '!B12</f>
        <v>モニターアーム</v>
      </c>
      <c r="C12" s="22" t="str">
        <f>'見積書別紙 '!C12</f>
        <v>SANWA SUPPLY</v>
      </c>
      <c r="D12" s="22" t="str">
        <f>'見積書別紙 '!D12</f>
        <v>水平多関節液晶モニタアーム
（１画面）</v>
      </c>
      <c r="E12" s="22" t="str">
        <f>'見積書別紙 '!E12</f>
        <v>CR-LA1501BK</v>
      </c>
      <c r="F12" s="21">
        <f>'見積書別紙 '!F12</f>
        <v>6</v>
      </c>
      <c r="G12" s="22" t="str">
        <f>'見積書別紙 '!G12</f>
        <v>個</v>
      </c>
      <c r="H12" s="6"/>
      <c r="I12" s="8">
        <f t="shared" si="0"/>
        <v>0</v>
      </c>
      <c r="J12" s="9" t="s">
        <v>23</v>
      </c>
    </row>
    <row r="13" spans="1:10" ht="30" customHeight="1" x14ac:dyDescent="0.2">
      <c r="A13" s="27" t="s">
        <v>16</v>
      </c>
      <c r="B13" s="27"/>
      <c r="C13" s="27"/>
      <c r="D13" s="27"/>
      <c r="E13" s="27"/>
      <c r="F13" s="27"/>
      <c r="G13" s="27"/>
      <c r="H13" s="10"/>
      <c r="I13" s="11">
        <f>SUM(I5:I12)</f>
        <v>0</v>
      </c>
      <c r="J13" s="9"/>
    </row>
    <row r="14" spans="1:10" ht="30" customHeight="1" x14ac:dyDescent="0.2">
      <c r="A14" s="27" t="s">
        <v>17</v>
      </c>
      <c r="B14" s="27"/>
      <c r="C14" s="27"/>
      <c r="D14" s="27"/>
      <c r="E14" s="27"/>
      <c r="F14" s="27"/>
      <c r="G14" s="27"/>
      <c r="H14" s="10"/>
      <c r="I14" s="11">
        <f>ROUNDDOWN(I13*0.1,0)</f>
        <v>0</v>
      </c>
      <c r="J14" s="12">
        <v>0.1</v>
      </c>
    </row>
    <row r="15" spans="1:10" ht="30" customHeight="1" x14ac:dyDescent="0.2">
      <c r="A15" s="27" t="s">
        <v>18</v>
      </c>
      <c r="B15" s="27"/>
      <c r="C15" s="27"/>
      <c r="D15" s="27"/>
      <c r="E15" s="27"/>
      <c r="F15" s="27"/>
      <c r="G15" s="27"/>
      <c r="H15" s="10"/>
      <c r="I15" s="11">
        <f>I13+I14</f>
        <v>0</v>
      </c>
      <c r="J15" s="9"/>
    </row>
    <row r="17" spans="1:8" ht="15" customHeight="1" x14ac:dyDescent="0.2">
      <c r="A17" s="24" t="s">
        <v>19</v>
      </c>
      <c r="B17" s="24"/>
      <c r="C17" s="24"/>
      <c r="D17" s="24"/>
      <c r="E17" s="24"/>
      <c r="F17" s="24"/>
      <c r="G17" s="24"/>
      <c r="H17" s="24"/>
    </row>
    <row r="18" spans="1:8" ht="15" customHeight="1" x14ac:dyDescent="0.2">
      <c r="A18" s="24"/>
      <c r="B18" s="24"/>
      <c r="C18" s="24"/>
      <c r="D18" s="24"/>
      <c r="E18" s="24"/>
      <c r="F18" s="24"/>
      <c r="G18" s="24"/>
      <c r="H18" s="24"/>
    </row>
    <row r="19" spans="1:8" ht="15" customHeight="1" x14ac:dyDescent="0.2">
      <c r="A19" s="24" t="str">
        <f>'見積書別紙 '!A19:H20</f>
        <v>※見積書は、「ルータほか一式」の形で、頭紙のみ、合計金額を計上して提出ください。</v>
      </c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4"/>
      <c r="B20" s="24"/>
      <c r="C20" s="24"/>
      <c r="D20" s="24"/>
      <c r="E20" s="24"/>
      <c r="F20" s="24"/>
      <c r="G20" s="24"/>
      <c r="H20" s="24"/>
    </row>
  </sheetData>
  <protectedRanges>
    <protectedRange sqref="J5:J12" name="範囲1"/>
  </protectedRanges>
  <mergeCells count="7">
    <mergeCell ref="A17:H18"/>
    <mergeCell ref="A19:H20"/>
    <mergeCell ref="C4:E4"/>
    <mergeCell ref="F4:G4"/>
    <mergeCell ref="A13:G13"/>
    <mergeCell ref="A14:G14"/>
    <mergeCell ref="A15:G15"/>
  </mergeCells>
  <phoneticPr fontId="2"/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見積書別紙の活用について</vt:lpstr>
      <vt:lpstr>見積書別紙 </vt:lpstr>
      <vt:lpstr>見積書別紙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2023-05-30T05:01:12Z</dcterms:created>
  <dcterms:modified xsi:type="dcterms:W3CDTF">2023-05-30T05:01:56Z</dcterms:modified>
</cp:coreProperties>
</file>