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2A5C268C-B00F-456A-9201-8845032970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P" sheetId="2" r:id="rId1"/>
  </sheets>
  <externalReferences>
    <externalReference r:id="rId2"/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2" l="1"/>
  <c r="H33" i="2"/>
  <c r="I28" i="2" l="1"/>
  <c r="H28" i="2"/>
  <c r="I24" i="2"/>
  <c r="H24" i="2"/>
  <c r="I20" i="2"/>
  <c r="H20" i="2"/>
  <c r="I16" i="2"/>
  <c r="H16" i="2"/>
  <c r="I12" i="2"/>
  <c r="H12" i="2"/>
  <c r="I8" i="2"/>
  <c r="H8" i="2"/>
  <c r="I36" i="2"/>
  <c r="H36" i="2"/>
  <c r="D36" i="2"/>
  <c r="C36" i="2"/>
  <c r="D28" i="2"/>
  <c r="C28" i="2"/>
  <c r="D24" i="2"/>
  <c r="C24" i="2"/>
  <c r="D20" i="2"/>
  <c r="C20" i="2"/>
  <c r="D16" i="2"/>
  <c r="C16" i="2"/>
  <c r="D12" i="2"/>
  <c r="C12" i="2"/>
  <c r="D8" i="2"/>
  <c r="C8" i="2"/>
  <c r="I27" i="2"/>
  <c r="H27" i="2"/>
  <c r="I23" i="2"/>
  <c r="H23" i="2"/>
  <c r="I19" i="2"/>
  <c r="H19" i="2"/>
  <c r="I15" i="2"/>
  <c r="H15" i="2"/>
  <c r="I11" i="2"/>
  <c r="H11" i="2"/>
  <c r="I7" i="2"/>
  <c r="H7" i="2"/>
  <c r="I35" i="2"/>
  <c r="H35" i="2"/>
  <c r="D35" i="2"/>
  <c r="C35" i="2"/>
  <c r="D27" i="2"/>
  <c r="C27" i="2"/>
  <c r="D23" i="2"/>
  <c r="C23" i="2"/>
  <c r="D19" i="2"/>
  <c r="C19" i="2"/>
  <c r="D15" i="2"/>
  <c r="C15" i="2"/>
  <c r="D11" i="2"/>
  <c r="C11" i="2"/>
  <c r="D7" i="2"/>
  <c r="C7" i="2"/>
  <c r="C6" i="2"/>
  <c r="I26" i="2"/>
  <c r="H26" i="2"/>
  <c r="I22" i="2"/>
  <c r="H22" i="2"/>
  <c r="I18" i="2"/>
  <c r="H18" i="2"/>
  <c r="I14" i="2"/>
  <c r="H14" i="2"/>
  <c r="I10" i="2"/>
  <c r="H10" i="2"/>
  <c r="I6" i="2"/>
  <c r="H6" i="2"/>
  <c r="I34" i="2"/>
  <c r="H34" i="2"/>
  <c r="D34" i="2"/>
  <c r="C34" i="2"/>
  <c r="D26" i="2"/>
  <c r="C26" i="2"/>
  <c r="D22" i="2"/>
  <c r="C22" i="2"/>
  <c r="D18" i="2"/>
  <c r="C18" i="2"/>
  <c r="D14" i="2"/>
  <c r="C14" i="2"/>
  <c r="D10" i="2"/>
  <c r="C10" i="2"/>
  <c r="D6" i="2"/>
  <c r="I25" i="2" l="1"/>
  <c r="H25" i="2"/>
  <c r="I21" i="2"/>
  <c r="H21" i="2"/>
  <c r="I17" i="2"/>
  <c r="H17" i="2"/>
  <c r="I13" i="2"/>
  <c r="H13" i="2"/>
  <c r="I9" i="2"/>
  <c r="H9" i="2"/>
  <c r="I5" i="2"/>
  <c r="H5" i="2"/>
  <c r="D33" i="2"/>
  <c r="C33" i="2"/>
  <c r="D25" i="2"/>
  <c r="C25" i="2"/>
  <c r="D21" i="2"/>
  <c r="C21" i="2"/>
  <c r="D17" i="2"/>
  <c r="C17" i="2"/>
  <c r="D13" i="2"/>
  <c r="C13" i="2"/>
  <c r="D9" i="2"/>
  <c r="C9" i="2"/>
  <c r="D5" i="2"/>
  <c r="C5" i="2"/>
  <c r="G11" i="2" l="1"/>
  <c r="G23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33" i="2"/>
  <c r="J34" i="2"/>
  <c r="J35" i="2"/>
  <c r="J36" i="2"/>
  <c r="J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3" i="2"/>
  <c r="E34" i="2"/>
  <c r="E35" i="2"/>
  <c r="E36" i="2"/>
  <c r="E5" i="2"/>
  <c r="G15" i="2" l="1"/>
  <c r="G7" i="2"/>
  <c r="L35" i="2" l="1"/>
  <c r="L27" i="2"/>
  <c r="L23" i="2"/>
  <c r="L19" i="2"/>
  <c r="L11" i="2"/>
  <c r="L15" i="2"/>
  <c r="L7" i="2"/>
  <c r="G35" i="2"/>
  <c r="G27" i="2"/>
  <c r="G19" i="2"/>
  <c r="K36" i="2" l="1"/>
  <c r="K35" i="2"/>
  <c r="K34" i="2"/>
  <c r="K33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33" i="2"/>
  <c r="F34" i="2"/>
  <c r="F35" i="2"/>
  <c r="F36" i="2"/>
  <c r="F5" i="2"/>
  <c r="I31" i="2" l="1"/>
  <c r="I30" i="2"/>
  <c r="H31" i="2"/>
  <c r="D31" i="2"/>
  <c r="C31" i="2"/>
  <c r="J31" i="2" l="1"/>
  <c r="K31" i="2" s="1"/>
  <c r="E31" i="2"/>
  <c r="F31" i="2" s="1"/>
  <c r="C32" i="2"/>
  <c r="D32" i="2" l="1"/>
  <c r="E32" i="2" s="1"/>
  <c r="I32" i="2" l="1"/>
  <c r="H32" i="2"/>
  <c r="F32" i="2"/>
  <c r="H30" i="2"/>
  <c r="D30" i="2"/>
  <c r="C30" i="2"/>
  <c r="I29" i="2"/>
  <c r="H29" i="2"/>
  <c r="D29" i="2"/>
  <c r="C29" i="2"/>
  <c r="J32" i="2" l="1"/>
  <c r="K32" i="2" s="1"/>
  <c r="J29" i="2"/>
  <c r="K29" i="2" s="1"/>
  <c r="E29" i="2"/>
  <c r="F29" i="2" s="1"/>
  <c r="L31" i="2"/>
  <c r="J30" i="2"/>
  <c r="K30" i="2" s="1"/>
  <c r="G31" i="2"/>
  <c r="E30" i="2"/>
  <c r="F30" i="2" s="1"/>
</calcChain>
</file>

<file path=xl/sharedStrings.xml><?xml version="1.0" encoding="utf-8"?>
<sst xmlns="http://schemas.openxmlformats.org/spreadsheetml/2006/main" count="106" uniqueCount="27">
  <si>
    <t>発生件数</t>
    <rPh sb="0" eb="2">
      <t>ハッセイ</t>
    </rPh>
    <rPh sb="2" eb="4">
      <t>ケンスウ</t>
    </rPh>
    <phoneticPr fontId="1"/>
  </si>
  <si>
    <t>死者数</t>
    <rPh sb="0" eb="3">
      <t>シシャスウ</t>
    </rPh>
    <phoneticPr fontId="1"/>
  </si>
  <si>
    <t>負傷者数</t>
    <rPh sb="0" eb="3">
      <t>フショウシャ</t>
    </rPh>
    <rPh sb="3" eb="4">
      <t>スウ</t>
    </rPh>
    <phoneticPr fontId="1"/>
  </si>
  <si>
    <t>増減数</t>
    <rPh sb="0" eb="2">
      <t>ゾウゲン</t>
    </rPh>
    <rPh sb="2" eb="3">
      <t>スウ</t>
    </rPh>
    <phoneticPr fontId="1"/>
  </si>
  <si>
    <t>増減率</t>
    <rPh sb="0" eb="3">
      <t>ゾウゲンリツ</t>
    </rPh>
    <phoneticPr fontId="1"/>
  </si>
  <si>
    <t>管区計</t>
    <rPh sb="0" eb="3">
      <t>カンクケイ</t>
    </rPh>
    <phoneticPr fontId="1"/>
  </si>
  <si>
    <t>青　森</t>
    <rPh sb="0" eb="1">
      <t>アオ</t>
    </rPh>
    <rPh sb="2" eb="3">
      <t>モリ</t>
    </rPh>
    <phoneticPr fontId="1"/>
  </si>
  <si>
    <t>岩　手</t>
    <rPh sb="0" eb="1">
      <t>イワ</t>
    </rPh>
    <rPh sb="2" eb="3">
      <t>テ</t>
    </rPh>
    <phoneticPr fontId="1"/>
  </si>
  <si>
    <t>宮　城</t>
    <rPh sb="0" eb="1">
      <t>ミヤ</t>
    </rPh>
    <rPh sb="2" eb="3">
      <t>シロ</t>
    </rPh>
    <phoneticPr fontId="1"/>
  </si>
  <si>
    <t>秋　田</t>
    <rPh sb="0" eb="1">
      <t>アキ</t>
    </rPh>
    <rPh sb="2" eb="3">
      <t>タ</t>
    </rPh>
    <phoneticPr fontId="1"/>
  </si>
  <si>
    <t>山　形</t>
    <rPh sb="0" eb="1">
      <t>ヤマ</t>
    </rPh>
    <rPh sb="2" eb="3">
      <t>ケイ</t>
    </rPh>
    <phoneticPr fontId="1"/>
  </si>
  <si>
    <t>福　島</t>
    <rPh sb="0" eb="1">
      <t>フク</t>
    </rPh>
    <rPh sb="2" eb="3">
      <t>シマ</t>
    </rPh>
    <phoneticPr fontId="1"/>
  </si>
  <si>
    <t>全　国</t>
    <rPh sb="0" eb="1">
      <t>ゼン</t>
    </rPh>
    <rPh sb="2" eb="3">
      <t>コク</t>
    </rPh>
    <phoneticPr fontId="1"/>
  </si>
  <si>
    <t>交　　　通　　　事　　　故　　　発　　　生　　　状　　　況</t>
    <rPh sb="0" eb="1">
      <t>コウ</t>
    </rPh>
    <rPh sb="4" eb="5">
      <t>ツウ</t>
    </rPh>
    <rPh sb="8" eb="9">
      <t>コト</t>
    </rPh>
    <rPh sb="12" eb="13">
      <t>ユエ</t>
    </rPh>
    <rPh sb="16" eb="17">
      <t>ハツ</t>
    </rPh>
    <rPh sb="20" eb="21">
      <t>ショウ</t>
    </rPh>
    <rPh sb="24" eb="25">
      <t>ジョウ</t>
    </rPh>
    <rPh sb="28" eb="29">
      <t>キョウ</t>
    </rPh>
    <phoneticPr fontId="1"/>
  </si>
  <si>
    <t>（高齢死者数）</t>
    <rPh sb="1" eb="3">
      <t>コウレイ</t>
    </rPh>
    <rPh sb="3" eb="5">
      <t>シシャ</t>
    </rPh>
    <rPh sb="5" eb="6">
      <t>スウ</t>
    </rPh>
    <phoneticPr fontId="1"/>
  </si>
  <si>
    <t>構成率</t>
    <rPh sb="0" eb="3">
      <t>コウセイリツ</t>
    </rPh>
    <phoneticPr fontId="1"/>
  </si>
  <si>
    <t>＊</t>
    <phoneticPr fontId="1"/>
  </si>
  <si>
    <t>本　年</t>
    <rPh sb="0" eb="1">
      <t>ホン</t>
    </rPh>
    <rPh sb="2" eb="3">
      <t>ネン</t>
    </rPh>
    <phoneticPr fontId="1"/>
  </si>
  <si>
    <t>昨　年</t>
    <rPh sb="0" eb="1">
      <t>サク</t>
    </rPh>
    <rPh sb="2" eb="3">
      <t>ネン</t>
    </rPh>
    <phoneticPr fontId="1"/>
  </si>
  <si>
    <t>＊</t>
  </si>
  <si>
    <t>注１</t>
    <rPh sb="0" eb="1">
      <t>チュウ</t>
    </rPh>
    <phoneticPr fontId="1"/>
  </si>
  <si>
    <t>死者数は、24時間死者（交通事故発生から24時間以内に死亡したもの）の数である。</t>
    <rPh sb="0" eb="3">
      <t>シシャスウ</t>
    </rPh>
    <rPh sb="7" eb="9">
      <t>ジカン</t>
    </rPh>
    <rPh sb="9" eb="11">
      <t>シシャ</t>
    </rPh>
    <rPh sb="12" eb="14">
      <t>コウツウ</t>
    </rPh>
    <rPh sb="14" eb="16">
      <t>ジコ</t>
    </rPh>
    <rPh sb="16" eb="18">
      <t>ハッセイ</t>
    </rPh>
    <rPh sb="22" eb="24">
      <t>ジカン</t>
    </rPh>
    <rPh sb="24" eb="26">
      <t>イナイ</t>
    </rPh>
    <rPh sb="27" eb="29">
      <t>シボウ</t>
    </rPh>
    <rPh sb="35" eb="36">
      <t>カズ</t>
    </rPh>
    <phoneticPr fontId="1"/>
  </si>
  <si>
    <t>高齢死者数は、年齢65歳以上の24時間死者の数である。</t>
    <rPh sb="0" eb="2">
      <t>コウレイ</t>
    </rPh>
    <rPh sb="2" eb="5">
      <t>シシャスウ</t>
    </rPh>
    <rPh sb="7" eb="9">
      <t>ネンレイ</t>
    </rPh>
    <rPh sb="11" eb="12">
      <t>サイ</t>
    </rPh>
    <rPh sb="12" eb="14">
      <t>イジョウ</t>
    </rPh>
    <rPh sb="17" eb="19">
      <t>ジカン</t>
    </rPh>
    <rPh sb="19" eb="21">
      <t>シシャ</t>
    </rPh>
    <rPh sb="22" eb="23">
      <t>カズ</t>
    </rPh>
    <phoneticPr fontId="1"/>
  </si>
  <si>
    <t>「速報値」とは、交通事故日報集計システムにより集計された数値のことである（後日修正もあり得る。）。</t>
    <rPh sb="1" eb="4">
      <t>ソクホウチ</t>
    </rPh>
    <rPh sb="8" eb="10">
      <t>コウツウ</t>
    </rPh>
    <rPh sb="10" eb="12">
      <t>ジコ</t>
    </rPh>
    <rPh sb="12" eb="14">
      <t>ニッポウ</t>
    </rPh>
    <rPh sb="14" eb="16">
      <t>シュウケイ</t>
    </rPh>
    <rPh sb="23" eb="25">
      <t>シュウケイ</t>
    </rPh>
    <rPh sb="28" eb="30">
      <t>スウチ</t>
    </rPh>
    <rPh sb="37" eb="39">
      <t>ゴジツ</t>
    </rPh>
    <rPh sb="39" eb="41">
      <t>シュウセイ</t>
    </rPh>
    <rPh sb="44" eb="45">
      <t>エ</t>
    </rPh>
    <phoneticPr fontId="1"/>
  </si>
  <si>
    <t>（令和7年3月末・速報値）</t>
    <rPh sb="1" eb="3">
      <t>レイワ</t>
    </rPh>
    <rPh sb="4" eb="5">
      <t>ネン</t>
    </rPh>
    <rPh sb="6" eb="8">
      <t>ガツマツ</t>
    </rPh>
    <rPh sb="9" eb="12">
      <t>ソクホウチ</t>
    </rPh>
    <rPh sb="12" eb="13">
      <t>テイスウ</t>
    </rPh>
    <phoneticPr fontId="1"/>
  </si>
  <si>
    <t>3　　　　月　　　　中</t>
    <rPh sb="5" eb="6">
      <t>ゲツ</t>
    </rPh>
    <rPh sb="10" eb="11">
      <t>チュウ</t>
    </rPh>
    <phoneticPr fontId="1"/>
  </si>
  <si>
    <t>3　月　末　累　計</t>
    <rPh sb="2" eb="3">
      <t>ゲツ</t>
    </rPh>
    <rPh sb="4" eb="5">
      <t>マツ</t>
    </rPh>
    <rPh sb="6" eb="7">
      <t>ルイ</t>
    </rPh>
    <rPh sb="8" eb="9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</si>
</sst>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 "/>
    <numFmt numFmtId="177" formatCode="#,##0_);[Red]\(#,##0\)"/>
    <numFmt numFmtId="178" formatCode="#,##0_ "/>
    <numFmt numFmtId="179" formatCode="#,##0_ ;[Red]\-#,##0\ "/>
    <numFmt numFmtId="180" formatCode="0.0_ ;[Red]\-0.0\ "/>
    <numFmt numFmtId="181" formatCode="#,##0.0;[Red]\-#,##0.0"/>
    <numFmt numFmtId="182" formatCode="0.0%"/>
    <numFmt numFmtId="183" formatCode="0_);[Red]\(0\)"/>
    <numFmt numFmtId="184" formatCode="\+#,##0.0_ ;[Red]\-#,##0.0\ ;0.0\ "/>
    <numFmt numFmtId="185" formatCode="\+#,##0_ ;[Red]\-#,##0\ ;\±0\ 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8" fillId="6" borderId="0" applyNumberFormat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182" fontId="0" fillId="0" borderId="0" xfId="1" applyNumberFormat="1" applyFont="1" applyProtection="1">
      <alignment vertical="center"/>
      <protection locked="0"/>
    </xf>
    <xf numFmtId="177" fontId="0" fillId="0" borderId="31" xfId="0" applyNumberFormat="1" applyBorder="1" applyAlignment="1" applyProtection="1">
      <alignment horizontal="right" vertical="center"/>
      <protection locked="0"/>
    </xf>
    <xf numFmtId="177" fontId="0" fillId="0" borderId="7" xfId="0" applyNumberFormat="1" applyBorder="1" applyAlignment="1" applyProtection="1">
      <alignment horizontal="right" vertical="center"/>
      <protection locked="0"/>
    </xf>
    <xf numFmtId="178" fontId="0" fillId="0" borderId="9" xfId="0" applyNumberFormat="1" applyBorder="1" applyAlignment="1" applyProtection="1">
      <alignment horizontal="right" vertical="center"/>
      <protection locked="0"/>
    </xf>
    <xf numFmtId="179" fontId="0" fillId="0" borderId="7" xfId="0" applyNumberFormat="1" applyBorder="1" applyAlignment="1" applyProtection="1">
      <alignment horizontal="right" vertical="center"/>
      <protection locked="0"/>
    </xf>
    <xf numFmtId="177" fontId="0" fillId="2" borderId="21" xfId="0" applyNumberFormat="1" applyFill="1" applyBorder="1" applyAlignment="1" applyProtection="1">
      <alignment horizontal="right" vertical="center"/>
      <protection locked="0"/>
    </xf>
    <xf numFmtId="177" fontId="0" fillId="2" borderId="17" xfId="0" applyNumberFormat="1" applyFill="1" applyBorder="1" applyAlignment="1" applyProtection="1">
      <alignment horizontal="right" vertical="center"/>
      <protection locked="0"/>
    </xf>
    <xf numFmtId="178" fontId="0" fillId="2" borderId="19" xfId="0" applyNumberFormat="1" applyFill="1" applyBorder="1" applyAlignment="1" applyProtection="1">
      <alignment horizontal="right" vertical="center"/>
      <protection locked="0"/>
    </xf>
    <xf numFmtId="179" fontId="0" fillId="2" borderId="17" xfId="0" applyNumberFormat="1" applyFill="1" applyBorder="1" applyAlignment="1" applyProtection="1">
      <alignment horizontal="right" vertical="center"/>
      <protection locked="0"/>
    </xf>
    <xf numFmtId="177" fontId="0" fillId="2" borderId="32" xfId="0" applyNumberFormat="1" applyFill="1" applyBorder="1" applyAlignment="1" applyProtection="1">
      <alignment horizontal="right" vertical="center"/>
      <protection locked="0"/>
    </xf>
    <xf numFmtId="177" fontId="0" fillId="2" borderId="22" xfId="0" applyNumberFormat="1" applyFill="1" applyBorder="1" applyAlignment="1" applyProtection="1">
      <alignment horizontal="right" vertical="center"/>
      <protection locked="0"/>
    </xf>
    <xf numFmtId="178" fontId="0" fillId="2" borderId="29" xfId="0" applyNumberFormat="1" applyFill="1" applyBorder="1" applyAlignment="1" applyProtection="1">
      <alignment horizontal="right" vertical="center"/>
      <protection locked="0"/>
    </xf>
    <xf numFmtId="179" fontId="0" fillId="2" borderId="22" xfId="0" applyNumberFormat="1" applyFill="1" applyBorder="1" applyAlignment="1" applyProtection="1">
      <alignment horizontal="right" vertical="center"/>
      <protection locked="0"/>
    </xf>
    <xf numFmtId="177" fontId="0" fillId="0" borderId="33" xfId="0" applyNumberFormat="1" applyBorder="1" applyAlignment="1" applyProtection="1">
      <alignment horizontal="right" vertical="center"/>
      <protection locked="0"/>
    </xf>
    <xf numFmtId="177" fontId="0" fillId="0" borderId="24" xfId="0" applyNumberFormat="1" applyBorder="1" applyAlignment="1" applyProtection="1">
      <alignment horizontal="right" vertical="center"/>
      <protection locked="0"/>
    </xf>
    <xf numFmtId="178" fontId="0" fillId="0" borderId="26" xfId="0" applyNumberFormat="1" applyBorder="1" applyAlignment="1" applyProtection="1">
      <alignment horizontal="right" vertical="center"/>
      <protection locked="0"/>
    </xf>
    <xf numFmtId="179" fontId="0" fillId="0" borderId="24" xfId="0" applyNumberFormat="1" applyBorder="1" applyAlignment="1" applyProtection="1">
      <alignment horizontal="right" vertical="center"/>
      <protection locked="0"/>
    </xf>
    <xf numFmtId="177" fontId="0" fillId="0" borderId="34" xfId="0" applyNumberFormat="1" applyBorder="1" applyAlignment="1" applyProtection="1">
      <alignment horizontal="right" vertical="center"/>
      <protection locked="0"/>
    </xf>
    <xf numFmtId="177" fontId="0" fillId="0" borderId="11" xfId="0" applyNumberFormat="1" applyBorder="1" applyAlignment="1" applyProtection="1">
      <alignment horizontal="right" vertical="center"/>
      <protection locked="0"/>
    </xf>
    <xf numFmtId="178" fontId="0" fillId="0" borderId="13" xfId="0" applyNumberFormat="1" applyBorder="1" applyAlignment="1" applyProtection="1">
      <alignment horizontal="right" vertical="center"/>
      <protection locked="0"/>
    </xf>
    <xf numFmtId="179" fontId="0" fillId="0" borderId="11" xfId="0" applyNumberFormat="1" applyBorder="1" applyAlignment="1" applyProtection="1">
      <alignment horizontal="right" vertical="center"/>
      <protection locked="0"/>
    </xf>
    <xf numFmtId="0" fontId="0" fillId="0" borderId="0" xfId="0" applyFill="1" applyProtection="1">
      <alignment vertical="center"/>
      <protection locked="0"/>
    </xf>
    <xf numFmtId="177" fontId="0" fillId="2" borderId="35" xfId="0" applyNumberFormat="1" applyFill="1" applyBorder="1" applyAlignment="1" applyProtection="1">
      <alignment horizontal="right" vertical="center"/>
      <protection locked="0"/>
    </xf>
    <xf numFmtId="177" fontId="0" fillId="0" borderId="36" xfId="0" applyNumberFormat="1" applyBorder="1" applyAlignment="1" applyProtection="1">
      <alignment horizontal="right" vertical="center"/>
      <protection locked="0"/>
    </xf>
    <xf numFmtId="177" fontId="0" fillId="0" borderId="37" xfId="0" applyNumberFormat="1" applyBorder="1" applyAlignment="1" applyProtection="1">
      <alignment horizontal="right" vertical="center"/>
      <protection locked="0"/>
    </xf>
    <xf numFmtId="177" fontId="0" fillId="3" borderId="21" xfId="0" applyNumberFormat="1" applyFill="1" applyBorder="1" applyAlignment="1" applyProtection="1">
      <alignment horizontal="right" vertical="center"/>
      <protection locked="0"/>
    </xf>
    <xf numFmtId="177" fontId="0" fillId="3" borderId="17" xfId="0" applyNumberFormat="1" applyFill="1" applyBorder="1" applyAlignment="1" applyProtection="1">
      <alignment horizontal="right" vertical="center"/>
      <protection locked="0"/>
    </xf>
    <xf numFmtId="0" fontId="3" fillId="0" borderId="0" xfId="7" applyProtection="1">
      <protection locked="0"/>
    </xf>
    <xf numFmtId="177" fontId="0" fillId="0" borderId="35" xfId="0" applyNumberFormat="1" applyBorder="1" applyAlignment="1" applyProtection="1">
      <alignment horizontal="right" vertical="center"/>
      <protection locked="0"/>
    </xf>
    <xf numFmtId="177" fontId="0" fillId="0" borderId="2" xfId="0" applyNumberFormat="1" applyBorder="1" applyAlignment="1" applyProtection="1">
      <alignment horizontal="right" vertical="center"/>
      <protection locked="0"/>
    </xf>
    <xf numFmtId="0" fontId="18" fillId="0" borderId="0" xfId="9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78" fontId="0" fillId="0" borderId="0" xfId="0" applyNumberFormat="1" applyBorder="1" applyProtection="1">
      <alignment vertical="center"/>
      <protection locked="0"/>
    </xf>
    <xf numFmtId="0" fontId="15" fillId="0" borderId="0" xfId="3" applyFont="1" applyBorder="1" applyAlignment="1" applyProtection="1">
      <alignment vertical="center"/>
      <protection locked="0"/>
    </xf>
    <xf numFmtId="0" fontId="11" fillId="0" borderId="0" xfId="3" applyFont="1" applyBorder="1" applyAlignment="1" applyProtection="1">
      <protection locked="0"/>
    </xf>
    <xf numFmtId="0" fontId="2" fillId="0" borderId="0" xfId="3" applyBorder="1" applyAlignment="1" applyProtection="1">
      <protection locked="0"/>
    </xf>
    <xf numFmtId="0" fontId="11" fillId="0" borderId="0" xfId="3" applyFont="1" applyBorder="1" applyAlignment="1" applyProtection="1">
      <alignment vertical="center"/>
      <protection locked="0"/>
    </xf>
    <xf numFmtId="0" fontId="5" fillId="0" borderId="0" xfId="3" applyFont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horizontal="right" vertical="center"/>
      <protection locked="0"/>
    </xf>
    <xf numFmtId="0" fontId="11" fillId="0" borderId="0" xfId="3" applyFont="1" applyBorder="1" applyAlignment="1" applyProtection="1">
      <alignment horizontal="center" vertical="center"/>
      <protection locked="0"/>
    </xf>
    <xf numFmtId="0" fontId="11" fillId="0" borderId="0" xfId="3" applyFont="1" applyBorder="1" applyAlignment="1" applyProtection="1">
      <alignment horizontal="distributed" vertical="center"/>
      <protection locked="0"/>
    </xf>
    <xf numFmtId="0" fontId="11" fillId="0" borderId="0" xfId="3" applyFont="1" applyBorder="1" applyAlignment="1" applyProtection="1">
      <alignment horizontal="center" vertical="center" shrinkToFit="1"/>
      <protection locked="0"/>
    </xf>
    <xf numFmtId="0" fontId="5" fillId="0" borderId="0" xfId="3" applyFont="1" applyBorder="1" applyAlignment="1" applyProtection="1">
      <alignment horizontal="center" vertical="center"/>
      <protection locked="0"/>
    </xf>
    <xf numFmtId="3" fontId="11" fillId="0" borderId="0" xfId="3" applyNumberFormat="1" applyFont="1" applyBorder="1" applyAlignment="1" applyProtection="1">
      <alignment vertical="center"/>
      <protection locked="0"/>
    </xf>
    <xf numFmtId="38" fontId="11" fillId="0" borderId="0" xfId="3" applyNumberFormat="1" applyFont="1" applyBorder="1" applyAlignment="1" applyProtection="1">
      <alignment vertical="center"/>
      <protection locked="0"/>
    </xf>
    <xf numFmtId="182" fontId="8" fillId="0" borderId="0" xfId="1" applyNumberFormat="1" applyFont="1" applyBorder="1" applyAlignment="1" applyProtection="1">
      <alignment horizontal="right" vertical="center"/>
      <protection locked="0"/>
    </xf>
    <xf numFmtId="38" fontId="5" fillId="0" borderId="0" xfId="3" applyNumberFormat="1" applyFont="1" applyBorder="1" applyAlignment="1" applyProtection="1">
      <alignment vertical="center"/>
      <protection locked="0"/>
    </xf>
    <xf numFmtId="181" fontId="5" fillId="0" borderId="0" xfId="3" applyNumberFormat="1" applyFont="1" applyBorder="1" applyAlignment="1" applyProtection="1">
      <alignment horizontal="right" vertical="center"/>
      <protection locked="0"/>
    </xf>
    <xf numFmtId="182" fontId="7" fillId="0" borderId="0" xfId="1" applyNumberFormat="1" applyFont="1" applyBorder="1" applyAlignment="1" applyProtection="1">
      <alignment horizontal="right" vertical="center"/>
      <protection locked="0"/>
    </xf>
    <xf numFmtId="3" fontId="8" fillId="0" borderId="0" xfId="3" applyNumberFormat="1" applyFont="1" applyBorder="1" applyAlignment="1" applyProtection="1">
      <alignment vertical="center"/>
      <protection locked="0"/>
    </xf>
    <xf numFmtId="3" fontId="11" fillId="0" borderId="0" xfId="5" applyNumberFormat="1" applyFont="1" applyBorder="1" applyAlignment="1" applyProtection="1">
      <alignment vertical="center"/>
      <protection locked="0"/>
    </xf>
    <xf numFmtId="38" fontId="5" fillId="0" borderId="0" xfId="5" applyNumberFormat="1" applyFont="1" applyBorder="1" applyAlignment="1" applyProtection="1">
      <alignment vertical="center"/>
      <protection locked="0"/>
    </xf>
    <xf numFmtId="181" fontId="5" fillId="0" borderId="0" xfId="5" applyNumberFormat="1" applyFont="1" applyBorder="1" applyAlignment="1" applyProtection="1">
      <alignment horizontal="right" vertical="center"/>
      <protection locked="0"/>
    </xf>
    <xf numFmtId="0" fontId="11" fillId="0" borderId="0" xfId="6" applyFont="1" applyBorder="1" applyAlignment="1" applyProtection="1">
      <alignment vertical="center"/>
      <protection locked="0"/>
    </xf>
    <xf numFmtId="0" fontId="11" fillId="0" borderId="0" xfId="6" applyFont="1" applyBorder="1" applyAlignment="1" applyProtection="1">
      <protection locked="0"/>
    </xf>
    <xf numFmtId="0" fontId="2" fillId="0" borderId="0" xfId="6" applyBorder="1" applyAlignment="1" applyProtection="1">
      <protection locked="0"/>
    </xf>
    <xf numFmtId="0" fontId="5" fillId="0" borderId="0" xfId="6" applyFont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3" fillId="0" borderId="0" xfId="7" applyFont="1" applyBorder="1" applyAlignment="1" applyProtection="1">
      <alignment horizontal="center" vertical="center"/>
      <protection locked="0"/>
    </xf>
    <xf numFmtId="38" fontId="3" fillId="0" borderId="0" xfId="7" applyNumberFormat="1" applyFont="1" applyBorder="1" applyAlignment="1" applyProtection="1">
      <alignment horizontal="right" vertical="center"/>
      <protection locked="0"/>
    </xf>
    <xf numFmtId="182" fontId="12" fillId="0" borderId="0" xfId="1" applyNumberFormat="1" applyFont="1" applyBorder="1" applyAlignment="1" applyProtection="1">
      <alignment horizontal="right" vertical="center"/>
      <protection locked="0"/>
    </xf>
    <xf numFmtId="182" fontId="3" fillId="0" borderId="0" xfId="1" applyNumberFormat="1" applyFont="1" applyBorder="1" applyAlignment="1" applyProtection="1">
      <alignment vertical="center"/>
      <protection locked="0"/>
    </xf>
    <xf numFmtId="38" fontId="3" fillId="0" borderId="0" xfId="7" applyNumberFormat="1" applyFont="1" applyBorder="1" applyAlignment="1" applyProtection="1">
      <alignment vertical="center"/>
      <protection locked="0"/>
    </xf>
    <xf numFmtId="182" fontId="3" fillId="0" borderId="0" xfId="1" applyNumberFormat="1" applyFont="1" applyBorder="1" applyAlignment="1" applyProtection="1">
      <alignment horizontal="right" vertical="center"/>
      <protection locked="0"/>
    </xf>
    <xf numFmtId="182" fontId="13" fillId="0" borderId="0" xfId="1" applyNumberFormat="1" applyFont="1" applyBorder="1" applyAlignment="1" applyProtection="1">
      <alignment horizontal="right" vertical="center"/>
      <protection locked="0"/>
    </xf>
    <xf numFmtId="38" fontId="12" fillId="0" borderId="0" xfId="7" applyNumberFormat="1" applyFont="1" applyBorder="1" applyAlignment="1" applyProtection="1">
      <alignment horizontal="right" vertical="center"/>
      <protection locked="0"/>
    </xf>
    <xf numFmtId="0" fontId="3" fillId="0" borderId="0" xfId="8" applyFont="1" applyBorder="1" applyAlignment="1" applyProtection="1">
      <alignment horizontal="center" vertical="center"/>
      <protection locked="0"/>
    </xf>
    <xf numFmtId="38" fontId="3" fillId="0" borderId="0" xfId="2" applyNumberFormat="1" applyBorder="1" applyAlignment="1" applyProtection="1">
      <protection locked="0"/>
    </xf>
    <xf numFmtId="180" fontId="3" fillId="0" borderId="0" xfId="1" applyNumberFormat="1" applyFont="1" applyBorder="1" applyAlignment="1" applyProtection="1">
      <alignment horizontal="right" vertical="center" shrinkToFit="1"/>
      <protection locked="0"/>
    </xf>
    <xf numFmtId="38" fontId="3" fillId="0" borderId="0" xfId="2" applyNumberFormat="1" applyFill="1" applyBorder="1" applyAlignment="1" applyProtection="1">
      <protection locked="0"/>
    </xf>
    <xf numFmtId="38" fontId="0" fillId="0" borderId="0" xfId="0" applyNumberFormat="1" applyBorder="1" applyAlignment="1" applyProtection="1">
      <alignment vertical="center"/>
      <protection locked="0"/>
    </xf>
    <xf numFmtId="3" fontId="13" fillId="0" borderId="0" xfId="0" applyNumberFormat="1" applyFont="1" applyBorder="1" applyAlignment="1" applyProtection="1">
      <alignment vertical="center"/>
      <protection locked="0"/>
    </xf>
    <xf numFmtId="38" fontId="13" fillId="0" borderId="0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178" fontId="0" fillId="0" borderId="0" xfId="0" applyNumberFormat="1" applyAlignment="1" applyProtection="1">
      <alignment vertical="center"/>
      <protection locked="0"/>
    </xf>
    <xf numFmtId="185" fontId="0" fillId="0" borderId="7" xfId="0" applyNumberFormat="1" applyBorder="1" applyAlignment="1" applyProtection="1">
      <alignment horizontal="right" vertical="center"/>
    </xf>
    <xf numFmtId="184" fontId="0" fillId="0" borderId="7" xfId="0" applyNumberFormat="1" applyBorder="1" applyAlignment="1" applyProtection="1">
      <alignment horizontal="right" vertical="center"/>
    </xf>
    <xf numFmtId="180" fontId="0" fillId="0" borderId="8" xfId="0" applyNumberFormat="1" applyBorder="1" applyAlignment="1" applyProtection="1">
      <alignment horizontal="center" vertical="center"/>
    </xf>
    <xf numFmtId="185" fontId="0" fillId="2" borderId="17" xfId="0" applyNumberFormat="1" applyFill="1" applyBorder="1" applyAlignment="1" applyProtection="1">
      <alignment horizontal="right" vertical="center"/>
    </xf>
    <xf numFmtId="184" fontId="0" fillId="2" borderId="7" xfId="0" applyNumberFormat="1" applyFill="1" applyBorder="1" applyAlignment="1" applyProtection="1">
      <alignment horizontal="right" vertical="center"/>
    </xf>
    <xf numFmtId="180" fontId="0" fillId="2" borderId="18" xfId="0" applyNumberFormat="1" applyFill="1" applyBorder="1" applyAlignment="1" applyProtection="1">
      <alignment horizontal="center" vertical="center"/>
    </xf>
    <xf numFmtId="185" fontId="0" fillId="2" borderId="22" xfId="0" applyNumberFormat="1" applyFill="1" applyBorder="1" applyAlignment="1" applyProtection="1">
      <alignment horizontal="right" vertical="center"/>
    </xf>
    <xf numFmtId="182" fontId="0" fillId="2" borderId="28" xfId="1" applyNumberFormat="1" applyFont="1" applyFill="1" applyBorder="1" applyAlignment="1" applyProtection="1">
      <alignment horizontal="right" vertical="center"/>
    </xf>
    <xf numFmtId="185" fontId="0" fillId="0" borderId="24" xfId="0" applyNumberFormat="1" applyBorder="1" applyAlignment="1" applyProtection="1">
      <alignment horizontal="right" vertical="center"/>
    </xf>
    <xf numFmtId="184" fontId="0" fillId="0" borderId="11" xfId="0" applyNumberFormat="1" applyBorder="1" applyAlignment="1" applyProtection="1">
      <alignment horizontal="right" vertical="center"/>
    </xf>
    <xf numFmtId="180" fontId="0" fillId="0" borderId="25" xfId="0" applyNumberFormat="1" applyBorder="1" applyAlignment="1" applyProtection="1">
      <alignment horizontal="center" vertical="center"/>
    </xf>
    <xf numFmtId="185" fontId="0" fillId="0" borderId="11" xfId="0" applyNumberFormat="1" applyBorder="1" applyAlignment="1" applyProtection="1">
      <alignment horizontal="right" vertical="center"/>
    </xf>
    <xf numFmtId="180" fontId="0" fillId="0" borderId="12" xfId="0" applyNumberFormat="1" applyBorder="1" applyAlignment="1" applyProtection="1">
      <alignment horizontal="center" vertical="center"/>
    </xf>
    <xf numFmtId="184" fontId="0" fillId="2" borderId="22" xfId="0" applyNumberFormat="1" applyFill="1" applyBorder="1" applyAlignment="1" applyProtection="1">
      <alignment horizontal="right" vertical="center"/>
    </xf>
    <xf numFmtId="180" fontId="0" fillId="0" borderId="30" xfId="0" applyNumberFormat="1" applyBorder="1" applyAlignment="1" applyProtection="1">
      <alignment horizontal="center" vertical="center"/>
    </xf>
    <xf numFmtId="185" fontId="0" fillId="3" borderId="17" xfId="0" applyNumberFormat="1" applyFill="1" applyBorder="1" applyAlignment="1" applyProtection="1">
      <alignment horizontal="right" vertical="center"/>
    </xf>
    <xf numFmtId="180" fontId="0" fillId="3" borderId="18" xfId="0" applyNumberFormat="1" applyFill="1" applyBorder="1" applyAlignment="1" applyProtection="1">
      <alignment horizontal="center" vertical="center"/>
    </xf>
    <xf numFmtId="183" fontId="0" fillId="0" borderId="12" xfId="0" applyNumberFormat="1" applyBorder="1" applyAlignment="1" applyProtection="1">
      <alignment horizontal="center" vertical="center"/>
    </xf>
    <xf numFmtId="184" fontId="0" fillId="0" borderId="24" xfId="0" applyNumberFormat="1" applyBorder="1" applyAlignment="1" applyProtection="1">
      <alignment horizontal="right" vertical="center"/>
    </xf>
    <xf numFmtId="180" fontId="0" fillId="0" borderId="45" xfId="0" applyNumberFormat="1" applyBorder="1" applyAlignment="1" applyProtection="1">
      <alignment horizontal="center" vertical="center"/>
    </xf>
    <xf numFmtId="180" fontId="0" fillId="2" borderId="47" xfId="0" applyNumberFormat="1" applyFill="1" applyBorder="1" applyAlignment="1" applyProtection="1">
      <alignment horizontal="center" vertical="center"/>
    </xf>
    <xf numFmtId="182" fontId="0" fillId="2" borderId="41" xfId="1" applyNumberFormat="1" applyFont="1" applyFill="1" applyBorder="1" applyAlignment="1" applyProtection="1">
      <alignment horizontal="right" vertical="center"/>
    </xf>
    <xf numFmtId="180" fontId="0" fillId="0" borderId="50" xfId="0" applyNumberFormat="1" applyBorder="1" applyAlignment="1" applyProtection="1">
      <alignment horizontal="center" vertical="center"/>
    </xf>
    <xf numFmtId="180" fontId="0" fillId="0" borderId="52" xfId="0" applyNumberFormat="1" applyBorder="1" applyAlignment="1" applyProtection="1">
      <alignment horizontal="center" vertical="center"/>
    </xf>
    <xf numFmtId="180" fontId="0" fillId="0" borderId="54" xfId="0" applyNumberFormat="1" applyBorder="1" applyAlignment="1" applyProtection="1">
      <alignment horizontal="center" vertical="center"/>
    </xf>
    <xf numFmtId="185" fontId="11" fillId="0" borderId="11" xfId="0" applyNumberFormat="1" applyFont="1" applyBorder="1" applyAlignment="1" applyProtection="1">
      <alignment horizontal="right" vertical="center"/>
    </xf>
    <xf numFmtId="180" fontId="0" fillId="0" borderId="55" xfId="0" applyNumberFormat="1" applyBorder="1" applyAlignment="1" applyProtection="1">
      <alignment horizontal="center" vertical="center"/>
    </xf>
    <xf numFmtId="180" fontId="0" fillId="3" borderId="47" xfId="0" applyNumberForma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distributed" vertical="center"/>
    </xf>
    <xf numFmtId="0" fontId="0" fillId="2" borderId="16" xfId="0" applyFill="1" applyBorder="1" applyAlignment="1" applyProtection="1">
      <alignment horizontal="distributed" vertical="center"/>
    </xf>
    <xf numFmtId="0" fontId="10" fillId="2" borderId="27" xfId="0" applyFont="1" applyFill="1" applyBorder="1" applyAlignment="1" applyProtection="1">
      <alignment horizontal="distributed" vertical="center"/>
    </xf>
    <xf numFmtId="0" fontId="0" fillId="0" borderId="23" xfId="0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distributed" vertical="center"/>
    </xf>
    <xf numFmtId="0" fontId="10" fillId="2" borderId="14" xfId="0" applyFont="1" applyFill="1" applyBorder="1" applyAlignment="1" applyProtection="1">
      <alignment horizontal="distributed" vertical="center"/>
    </xf>
    <xf numFmtId="0" fontId="0" fillId="0" borderId="3" xfId="0" applyBorder="1" applyAlignment="1" applyProtection="1">
      <alignment horizontal="distributed" vertical="center"/>
    </xf>
    <xf numFmtId="0" fontId="0" fillId="0" borderId="4" xfId="0" applyBorder="1" applyAlignment="1" applyProtection="1">
      <alignment horizontal="distributed" vertical="center"/>
    </xf>
    <xf numFmtId="0" fontId="9" fillId="0" borderId="5" xfId="0" applyFont="1" applyBorder="1" applyAlignment="1" applyProtection="1">
      <alignment horizontal="center" vertical="center"/>
    </xf>
    <xf numFmtId="178" fontId="9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/>
    </xf>
    <xf numFmtId="177" fontId="0" fillId="0" borderId="17" xfId="0" applyNumberFormat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right" vertical="center" wrapText="1"/>
    </xf>
    <xf numFmtId="0" fontId="0" fillId="0" borderId="39" xfId="0" applyBorder="1" applyAlignment="1" applyProtection="1">
      <alignment horizontal="right" vertical="center"/>
    </xf>
    <xf numFmtId="0" fontId="0" fillId="0" borderId="42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4" borderId="44" xfId="0" applyFill="1" applyBorder="1" applyAlignment="1" applyProtection="1">
      <alignment horizontal="center" vertical="center"/>
    </xf>
    <xf numFmtId="0" fontId="0" fillId="4" borderId="46" xfId="0" applyFill="1" applyBorder="1" applyAlignment="1" applyProtection="1">
      <alignment horizontal="center" vertical="center"/>
    </xf>
    <xf numFmtId="0" fontId="0" fillId="4" borderId="53" xfId="0" applyFill="1" applyBorder="1" applyAlignment="1" applyProtection="1">
      <alignment horizontal="center" vertical="center"/>
    </xf>
    <xf numFmtId="0" fontId="0" fillId="4" borderId="49" xfId="0" applyFill="1" applyBorder="1" applyAlignment="1" applyProtection="1">
      <alignment horizontal="center" vertical="center"/>
    </xf>
    <xf numFmtId="0" fontId="0" fillId="5" borderId="44" xfId="0" applyFill="1" applyBorder="1" applyAlignment="1" applyProtection="1">
      <alignment horizontal="center" vertical="center"/>
    </xf>
    <xf numFmtId="0" fontId="0" fillId="5" borderId="46" xfId="0" applyFill="1" applyBorder="1" applyAlignment="1" applyProtection="1">
      <alignment horizontal="center" vertical="center"/>
    </xf>
    <xf numFmtId="0" fontId="0" fillId="5" borderId="53" xfId="0" applyFill="1" applyBorder="1" applyAlignment="1" applyProtection="1">
      <alignment horizontal="center" vertical="center"/>
    </xf>
    <xf numFmtId="0" fontId="0" fillId="5" borderId="49" xfId="0" applyFill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</cellXfs>
  <cellStyles count="10">
    <cellStyle name="パーセント" xfId="1" builtinId="5"/>
    <cellStyle name="悪い" xfId="9" builtinId="27"/>
    <cellStyle name="標準" xfId="0" builtinId="0"/>
    <cellStyle name="標準 10" xfId="2" xr:uid="{00000000-0005-0000-0000-000002000000}"/>
    <cellStyle name="標準 2" xfId="3" xr:uid="{00000000-0005-0000-0000-000003000000}"/>
    <cellStyle name="標準 2 2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  <cellStyle name="標準 9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iri020E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iri010ELS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iri020ELS%20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Wiri020EL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道府県別交通事故発生件数"/>
    </sheetNames>
    <sheetDataSet>
      <sheetData sheetId="0">
        <row r="17">
          <cell r="F17">
            <v>171</v>
          </cell>
          <cell r="G17">
            <v>158</v>
          </cell>
          <cell r="J17">
            <v>616</v>
          </cell>
          <cell r="L17">
            <v>534</v>
          </cell>
        </row>
        <row r="18">
          <cell r="F18">
            <v>115</v>
          </cell>
          <cell r="G18">
            <v>101</v>
          </cell>
          <cell r="J18">
            <v>320</v>
          </cell>
          <cell r="L18">
            <v>311</v>
          </cell>
        </row>
        <row r="19">
          <cell r="F19">
            <v>292</v>
          </cell>
          <cell r="G19">
            <v>276</v>
          </cell>
          <cell r="J19">
            <v>929</v>
          </cell>
          <cell r="L19">
            <v>866</v>
          </cell>
        </row>
        <row r="20">
          <cell r="F20">
            <v>60</v>
          </cell>
          <cell r="G20">
            <v>68</v>
          </cell>
          <cell r="J20">
            <v>243</v>
          </cell>
          <cell r="L20">
            <v>207</v>
          </cell>
        </row>
        <row r="21">
          <cell r="F21">
            <v>152</v>
          </cell>
          <cell r="G21">
            <v>172</v>
          </cell>
          <cell r="J21">
            <v>625</v>
          </cell>
          <cell r="L21">
            <v>624</v>
          </cell>
        </row>
        <row r="22">
          <cell r="F22">
            <v>275</v>
          </cell>
          <cell r="G22">
            <v>229</v>
          </cell>
          <cell r="J22">
            <v>790</v>
          </cell>
          <cell r="L22">
            <v>668</v>
          </cell>
        </row>
        <row r="70">
          <cell r="F70">
            <v>23476</v>
          </cell>
          <cell r="G70">
            <v>24181</v>
          </cell>
          <cell r="J70">
            <v>68227</v>
          </cell>
          <cell r="L70">
            <v>69842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道府県別交通事故死者数"/>
    </sheetNames>
    <sheetDataSet>
      <sheetData sheetId="0">
        <row r="17">
          <cell r="F17">
            <v>0</v>
          </cell>
          <cell r="G17">
            <v>1</v>
          </cell>
          <cell r="J17">
            <v>5</v>
          </cell>
          <cell r="L17">
            <v>9</v>
          </cell>
        </row>
        <row r="18">
          <cell r="F18">
            <v>0</v>
          </cell>
          <cell r="G18">
            <v>0</v>
          </cell>
          <cell r="J18">
            <v>4</v>
          </cell>
          <cell r="L18">
            <v>7</v>
          </cell>
        </row>
        <row r="19">
          <cell r="F19">
            <v>3</v>
          </cell>
          <cell r="G19">
            <v>4</v>
          </cell>
          <cell r="J19">
            <v>10</v>
          </cell>
          <cell r="L19">
            <v>13</v>
          </cell>
        </row>
        <row r="20">
          <cell r="F20">
            <v>1</v>
          </cell>
          <cell r="G20">
            <v>2</v>
          </cell>
          <cell r="J20">
            <v>6</v>
          </cell>
          <cell r="L20">
            <v>6</v>
          </cell>
        </row>
        <row r="21">
          <cell r="F21">
            <v>1</v>
          </cell>
          <cell r="G21">
            <v>0</v>
          </cell>
          <cell r="J21">
            <v>4</v>
          </cell>
          <cell r="L21">
            <v>3</v>
          </cell>
        </row>
        <row r="22">
          <cell r="F22">
            <v>7</v>
          </cell>
          <cell r="G22">
            <v>3</v>
          </cell>
          <cell r="J22">
            <v>17</v>
          </cell>
          <cell r="L22">
            <v>14</v>
          </cell>
        </row>
        <row r="70">
          <cell r="F70">
            <v>191</v>
          </cell>
          <cell r="G70">
            <v>177</v>
          </cell>
          <cell r="J70">
            <v>614</v>
          </cell>
          <cell r="L70">
            <v>582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道府県別交通事故高齢者の死者数"/>
    </sheetNames>
    <sheetDataSet>
      <sheetData sheetId="0">
        <row r="17">
          <cell r="F17">
            <v>0</v>
          </cell>
          <cell r="G17">
            <v>0</v>
          </cell>
          <cell r="J17">
            <v>2</v>
          </cell>
          <cell r="L17">
            <v>6</v>
          </cell>
        </row>
        <row r="18">
          <cell r="F18">
            <v>0</v>
          </cell>
          <cell r="G18">
            <v>0</v>
          </cell>
          <cell r="J18">
            <v>3</v>
          </cell>
          <cell r="L18">
            <v>3</v>
          </cell>
        </row>
        <row r="19">
          <cell r="F19">
            <v>0</v>
          </cell>
          <cell r="G19">
            <v>1</v>
          </cell>
          <cell r="J19">
            <v>5</v>
          </cell>
          <cell r="L19">
            <v>8</v>
          </cell>
        </row>
        <row r="20">
          <cell r="F20">
            <v>0</v>
          </cell>
          <cell r="G20">
            <v>0</v>
          </cell>
          <cell r="J20">
            <v>2</v>
          </cell>
          <cell r="L20">
            <v>5</v>
          </cell>
        </row>
        <row r="21">
          <cell r="F21">
            <v>0</v>
          </cell>
          <cell r="G21">
            <v>0</v>
          </cell>
          <cell r="J21">
            <v>4</v>
          </cell>
          <cell r="L21">
            <v>2</v>
          </cell>
        </row>
        <row r="22">
          <cell r="F22">
            <v>0</v>
          </cell>
          <cell r="G22">
            <v>0</v>
          </cell>
          <cell r="J22">
            <v>12</v>
          </cell>
          <cell r="L22">
            <v>9</v>
          </cell>
        </row>
        <row r="70">
          <cell r="F70">
            <v>6</v>
          </cell>
          <cell r="G70">
            <v>7</v>
          </cell>
          <cell r="J70">
            <v>357</v>
          </cell>
          <cell r="L70">
            <v>350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道府県別交通事故負傷者数"/>
    </sheetNames>
    <sheetDataSet>
      <sheetData sheetId="0">
        <row r="17">
          <cell r="F17">
            <v>203</v>
          </cell>
          <cell r="G17">
            <v>193</v>
          </cell>
          <cell r="J17">
            <v>740</v>
          </cell>
          <cell r="L17">
            <v>635</v>
          </cell>
        </row>
        <row r="18">
          <cell r="F18">
            <v>140</v>
          </cell>
          <cell r="G18">
            <v>122</v>
          </cell>
          <cell r="J18">
            <v>396</v>
          </cell>
          <cell r="L18">
            <v>368</v>
          </cell>
        </row>
        <row r="19">
          <cell r="F19">
            <v>339</v>
          </cell>
          <cell r="G19">
            <v>347</v>
          </cell>
          <cell r="J19">
            <v>1128</v>
          </cell>
          <cell r="L19">
            <v>1054</v>
          </cell>
        </row>
        <row r="20">
          <cell r="F20">
            <v>75</v>
          </cell>
          <cell r="G20">
            <v>79</v>
          </cell>
          <cell r="J20">
            <v>301</v>
          </cell>
          <cell r="L20">
            <v>239</v>
          </cell>
        </row>
        <row r="21">
          <cell r="F21">
            <v>195</v>
          </cell>
          <cell r="G21">
            <v>212</v>
          </cell>
          <cell r="J21">
            <v>731</v>
          </cell>
          <cell r="L21">
            <v>730</v>
          </cell>
        </row>
        <row r="22">
          <cell r="F22">
            <v>324</v>
          </cell>
          <cell r="G22">
            <v>271</v>
          </cell>
          <cell r="J22">
            <v>945</v>
          </cell>
          <cell r="L22">
            <v>772</v>
          </cell>
        </row>
        <row r="70">
          <cell r="F70">
            <v>27773</v>
          </cell>
          <cell r="G70">
            <v>28763</v>
          </cell>
          <cell r="J70">
            <v>80164</v>
          </cell>
          <cell r="L70">
            <v>82533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0"/>
  <sheetViews>
    <sheetView tabSelected="1" zoomScale="120" zoomScaleNormal="120" workbookViewId="0">
      <selection activeCell="H4" sqref="H4"/>
    </sheetView>
  </sheetViews>
  <sheetFormatPr defaultColWidth="8.90625" defaultRowHeight="13"/>
  <cols>
    <col min="1" max="1" width="8.90625" style="1"/>
    <col min="2" max="2" width="14" style="1" customWidth="1"/>
    <col min="3" max="3" width="8.90625" style="1"/>
    <col min="4" max="4" width="8.1796875" style="2" customWidth="1"/>
    <col min="5" max="7" width="8.1796875" style="1" customWidth="1"/>
    <col min="8" max="8" width="8.90625" style="1"/>
    <col min="9" max="10" width="9.36328125" style="1" bestFit="1" customWidth="1"/>
    <col min="11" max="12" width="8.453125" style="1" customWidth="1"/>
    <col min="13" max="13" width="4" style="1" customWidth="1"/>
    <col min="14" max="16384" width="8.90625" style="1"/>
  </cols>
  <sheetData>
    <row r="1" spans="1:16" ht="31.5" customHeight="1">
      <c r="A1" s="127" t="s">
        <v>13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6" ht="29.25" customHeight="1" thickBot="1">
      <c r="I2" s="132" t="s">
        <v>24</v>
      </c>
      <c r="J2" s="133"/>
      <c r="K2" s="133"/>
      <c r="L2" s="134"/>
    </row>
    <row r="3" spans="1:16" ht="24.9" customHeight="1">
      <c r="A3" s="128"/>
      <c r="B3" s="129"/>
      <c r="C3" s="143" t="s">
        <v>25</v>
      </c>
      <c r="D3" s="144"/>
      <c r="E3" s="144"/>
      <c r="F3" s="144"/>
      <c r="G3" s="145"/>
      <c r="H3" s="143" t="s">
        <v>26</v>
      </c>
      <c r="I3" s="144"/>
      <c r="J3" s="144"/>
      <c r="K3" s="144"/>
      <c r="L3" s="146"/>
      <c r="M3" s="3"/>
    </row>
    <row r="4" spans="1:16" ht="24.9" customHeight="1" thickBot="1">
      <c r="A4" s="130"/>
      <c r="B4" s="131"/>
      <c r="C4" s="121" t="s">
        <v>17</v>
      </c>
      <c r="D4" s="122" t="s">
        <v>18</v>
      </c>
      <c r="E4" s="123" t="s">
        <v>3</v>
      </c>
      <c r="F4" s="123" t="s">
        <v>4</v>
      </c>
      <c r="G4" s="124" t="s">
        <v>15</v>
      </c>
      <c r="H4" s="121" t="s">
        <v>17</v>
      </c>
      <c r="I4" s="122" t="s">
        <v>18</v>
      </c>
      <c r="J4" s="123" t="s">
        <v>3</v>
      </c>
      <c r="K4" s="123" t="s">
        <v>4</v>
      </c>
      <c r="L4" s="125" t="s">
        <v>15</v>
      </c>
      <c r="M4" s="3"/>
      <c r="N4" s="4"/>
    </row>
    <row r="5" spans="1:16" ht="24.9" customHeight="1" thickBot="1">
      <c r="A5" s="147" t="s">
        <v>6</v>
      </c>
      <c r="B5" s="113" t="s">
        <v>0</v>
      </c>
      <c r="C5" s="5">
        <f>[1]都道府県別交通事故発生件数!$F$17</f>
        <v>171</v>
      </c>
      <c r="D5" s="126">
        <f>[1]都道府県別交通事故発生件数!$G$17</f>
        <v>158</v>
      </c>
      <c r="E5" s="85">
        <f>C5-D5</f>
        <v>13</v>
      </c>
      <c r="F5" s="86">
        <f>IFERROR(E5/D5*100,"－")</f>
        <v>8.2278481012658222</v>
      </c>
      <c r="G5" s="87" t="s">
        <v>16</v>
      </c>
      <c r="H5" s="7">
        <f>[1]都道府県別交通事故発生件数!$J$17</f>
        <v>616</v>
      </c>
      <c r="I5" s="8">
        <f>[1]都道府県別交通事故発生件数!$L$17</f>
        <v>534</v>
      </c>
      <c r="J5" s="85">
        <f>H5-I5</f>
        <v>82</v>
      </c>
      <c r="K5" s="86">
        <f>IFERROR(J5/I5*100,"－")</f>
        <v>15.355805243445692</v>
      </c>
      <c r="L5" s="104" t="s">
        <v>16</v>
      </c>
      <c r="M5" s="3"/>
    </row>
    <row r="6" spans="1:16" ht="24.9" customHeight="1" thickBot="1">
      <c r="A6" s="148"/>
      <c r="B6" s="114" t="s">
        <v>1</v>
      </c>
      <c r="C6" s="9">
        <f>[2]都道府県別交通事故死者数!$F$17</f>
        <v>0</v>
      </c>
      <c r="D6" s="10">
        <f>[2]都道府県別交通事故死者数!$G$17</f>
        <v>1</v>
      </c>
      <c r="E6" s="88">
        <f t="shared" ref="E6:E36" si="0">C6-D6</f>
        <v>-1</v>
      </c>
      <c r="F6" s="89">
        <f t="shared" ref="F6:F36" si="1">IFERROR(E6/D6*100,"－")</f>
        <v>-100</v>
      </c>
      <c r="G6" s="90" t="s">
        <v>16</v>
      </c>
      <c r="H6" s="11">
        <f>[2]都道府県別交通事故死者数!$J$17</f>
        <v>5</v>
      </c>
      <c r="I6" s="12">
        <f>[2]都道府県別交通事故死者数!$L$17</f>
        <v>9</v>
      </c>
      <c r="J6" s="88">
        <f t="shared" ref="J6:J36" si="2">H6-I6</f>
        <v>-4</v>
      </c>
      <c r="K6" s="89">
        <f t="shared" ref="K6:K36" si="3">IFERROR(J6/I6*100,"－")</f>
        <v>-44.444444444444443</v>
      </c>
      <c r="L6" s="105" t="s">
        <v>16</v>
      </c>
      <c r="M6" s="3"/>
    </row>
    <row r="7" spans="1:16" ht="24.9" customHeight="1">
      <c r="A7" s="149"/>
      <c r="B7" s="115" t="s">
        <v>14</v>
      </c>
      <c r="C7" s="13">
        <f>[3]都道府県別交通事故高齢者の死者数!$F$17</f>
        <v>0</v>
      </c>
      <c r="D7" s="14">
        <f>[3]都道府県別交通事故高齢者の死者数!$G$17</f>
        <v>0</v>
      </c>
      <c r="E7" s="91">
        <f t="shared" si="0"/>
        <v>0</v>
      </c>
      <c r="F7" s="98" t="str">
        <f t="shared" si="1"/>
        <v>－</v>
      </c>
      <c r="G7" s="92" t="str">
        <f>IFERROR(C7/C6,"-")</f>
        <v>-</v>
      </c>
      <c r="H7" s="15">
        <f>[3]都道府県別交通事故高齢者の死者数!$J$17</f>
        <v>2</v>
      </c>
      <c r="I7" s="16">
        <f>[3]都道府県別交通事故高齢者の死者数!$L$17</f>
        <v>6</v>
      </c>
      <c r="J7" s="91">
        <f t="shared" si="2"/>
        <v>-4</v>
      </c>
      <c r="K7" s="98">
        <f t="shared" si="3"/>
        <v>-66.666666666666657</v>
      </c>
      <c r="L7" s="106">
        <f>IFERROR(H7/H6,"-")</f>
        <v>0.4</v>
      </c>
      <c r="M7" s="3"/>
    </row>
    <row r="8" spans="1:16" ht="24.9" customHeight="1" thickBot="1">
      <c r="A8" s="150"/>
      <c r="B8" s="116" t="s">
        <v>2</v>
      </c>
      <c r="C8" s="17">
        <f>[4]都道府県別交通事故負傷者数!$F$17</f>
        <v>203</v>
      </c>
      <c r="D8" s="18">
        <f>[4]都道府県別交通事故負傷者数!$G$17</f>
        <v>193</v>
      </c>
      <c r="E8" s="93">
        <f t="shared" si="0"/>
        <v>10</v>
      </c>
      <c r="F8" s="94">
        <f t="shared" si="1"/>
        <v>5.1813471502590671</v>
      </c>
      <c r="G8" s="95" t="s">
        <v>16</v>
      </c>
      <c r="H8" s="19">
        <f>[4]都道府県別交通事故負傷者数!$J$17</f>
        <v>740</v>
      </c>
      <c r="I8" s="20">
        <f>[4]都道府県別交通事故負傷者数!$L$17</f>
        <v>635</v>
      </c>
      <c r="J8" s="93">
        <f t="shared" si="2"/>
        <v>105</v>
      </c>
      <c r="K8" s="94">
        <f t="shared" si="3"/>
        <v>16.535433070866144</v>
      </c>
      <c r="L8" s="107" t="s">
        <v>16</v>
      </c>
      <c r="M8" s="3"/>
    </row>
    <row r="9" spans="1:16" ht="24.9" customHeight="1" thickBot="1">
      <c r="A9" s="151" t="s">
        <v>7</v>
      </c>
      <c r="B9" s="117" t="s">
        <v>0</v>
      </c>
      <c r="C9" s="21">
        <f>[1]都道府県別交通事故発生件数!$F$18</f>
        <v>115</v>
      </c>
      <c r="D9" s="22">
        <f>[1]都道府県別交通事故発生件数!$G$18</f>
        <v>101</v>
      </c>
      <c r="E9" s="96">
        <f t="shared" si="0"/>
        <v>14</v>
      </c>
      <c r="F9" s="86">
        <f t="shared" si="1"/>
        <v>13.861386138613863</v>
      </c>
      <c r="G9" s="97" t="s">
        <v>16</v>
      </c>
      <c r="H9" s="23">
        <f>[1]都道府県別交通事故発生件数!$J$18</f>
        <v>320</v>
      </c>
      <c r="I9" s="24">
        <f>[1]都道府県別交通事故発生件数!$L$18</f>
        <v>311</v>
      </c>
      <c r="J9" s="96">
        <f t="shared" si="2"/>
        <v>9</v>
      </c>
      <c r="K9" s="86">
        <f t="shared" si="3"/>
        <v>2.8938906752411575</v>
      </c>
      <c r="L9" s="108" t="s">
        <v>16</v>
      </c>
      <c r="M9" s="3"/>
    </row>
    <row r="10" spans="1:16" ht="24.9" customHeight="1" thickBot="1">
      <c r="A10" s="148"/>
      <c r="B10" s="114" t="s">
        <v>1</v>
      </c>
      <c r="C10" s="9">
        <f>[2]都道府県別交通事故死者数!$F$18</f>
        <v>0</v>
      </c>
      <c r="D10" s="10">
        <f>[2]都道府県別交通事故死者数!$G$18</f>
        <v>0</v>
      </c>
      <c r="E10" s="88">
        <f t="shared" si="0"/>
        <v>0</v>
      </c>
      <c r="F10" s="89" t="str">
        <f t="shared" si="1"/>
        <v>－</v>
      </c>
      <c r="G10" s="90" t="s">
        <v>16</v>
      </c>
      <c r="H10" s="11">
        <f>[2]都道府県別交通事故死者数!$J$18</f>
        <v>4</v>
      </c>
      <c r="I10" s="12">
        <f>[2]都道府県別交通事故死者数!$L$18</f>
        <v>7</v>
      </c>
      <c r="J10" s="88">
        <f t="shared" si="2"/>
        <v>-3</v>
      </c>
      <c r="K10" s="89">
        <f t="shared" si="3"/>
        <v>-42.857142857142854</v>
      </c>
      <c r="L10" s="105" t="s">
        <v>16</v>
      </c>
      <c r="M10" s="3"/>
    </row>
    <row r="11" spans="1:16" ht="24.9" customHeight="1">
      <c r="A11" s="149"/>
      <c r="B11" s="118" t="s">
        <v>14</v>
      </c>
      <c r="C11" s="13">
        <f>[3]都道府県別交通事故高齢者の死者数!$F$18</f>
        <v>0</v>
      </c>
      <c r="D11" s="14">
        <f>[3]都道府県別交通事故高齢者の死者数!$G$18</f>
        <v>0</v>
      </c>
      <c r="E11" s="91">
        <f t="shared" si="0"/>
        <v>0</v>
      </c>
      <c r="F11" s="98" t="str">
        <f t="shared" si="1"/>
        <v>－</v>
      </c>
      <c r="G11" s="92" t="str">
        <f>IFERROR(C11/C10,"－")</f>
        <v>－</v>
      </c>
      <c r="H11" s="15">
        <f>[3]都道府県別交通事故高齢者の死者数!$J$18</f>
        <v>3</v>
      </c>
      <c r="I11" s="16">
        <f>[3]都道府県別交通事故高齢者の死者数!$L$18</f>
        <v>3</v>
      </c>
      <c r="J11" s="91">
        <f t="shared" si="2"/>
        <v>0</v>
      </c>
      <c r="K11" s="98">
        <f t="shared" si="3"/>
        <v>0</v>
      </c>
      <c r="L11" s="106">
        <f>IFERROR(H11/H10,"-")</f>
        <v>0.75</v>
      </c>
      <c r="M11" s="3"/>
    </row>
    <row r="12" spans="1:16" ht="24.9" customHeight="1" thickBot="1">
      <c r="A12" s="152"/>
      <c r="B12" s="119" t="s">
        <v>2</v>
      </c>
      <c r="C12" s="21">
        <f>[4]都道府県別交通事故負傷者数!$F$18</f>
        <v>140</v>
      </c>
      <c r="D12" s="22">
        <f>[4]都道府県別交通事故負傷者数!$G$18</f>
        <v>122</v>
      </c>
      <c r="E12" s="96">
        <f t="shared" si="0"/>
        <v>18</v>
      </c>
      <c r="F12" s="94">
        <f t="shared" si="1"/>
        <v>14.754098360655737</v>
      </c>
      <c r="G12" s="97" t="s">
        <v>16</v>
      </c>
      <c r="H12" s="23">
        <f>[4]都道府県別交通事故負傷者数!$J$18</f>
        <v>396</v>
      </c>
      <c r="I12" s="24">
        <f>[4]都道府県別交通事故負傷者数!$L$18</f>
        <v>368</v>
      </c>
      <c r="J12" s="96">
        <f t="shared" si="2"/>
        <v>28</v>
      </c>
      <c r="K12" s="94">
        <f t="shared" si="3"/>
        <v>7.608695652173914</v>
      </c>
      <c r="L12" s="108" t="s">
        <v>16</v>
      </c>
      <c r="M12" s="3"/>
    </row>
    <row r="13" spans="1:16" ht="24.9" customHeight="1" thickBot="1">
      <c r="A13" s="147" t="s">
        <v>8</v>
      </c>
      <c r="B13" s="113" t="s">
        <v>0</v>
      </c>
      <c r="C13" s="5">
        <f>[1]都道府県別交通事故発生件数!$F$19</f>
        <v>292</v>
      </c>
      <c r="D13" s="6">
        <f>[1]都道府県別交通事故発生件数!$G$19</f>
        <v>276</v>
      </c>
      <c r="E13" s="85">
        <f t="shared" si="0"/>
        <v>16</v>
      </c>
      <c r="F13" s="86">
        <f t="shared" si="1"/>
        <v>5.7971014492753623</v>
      </c>
      <c r="G13" s="87" t="s">
        <v>16</v>
      </c>
      <c r="H13" s="7">
        <f>[1]都道府県別交通事故発生件数!$J$19</f>
        <v>929</v>
      </c>
      <c r="I13" s="8">
        <f>[1]都道府県別交通事故発生件数!$L$19</f>
        <v>866</v>
      </c>
      <c r="J13" s="85">
        <f t="shared" si="2"/>
        <v>63</v>
      </c>
      <c r="K13" s="86">
        <f t="shared" si="3"/>
        <v>7.274826789838337</v>
      </c>
      <c r="L13" s="104" t="s">
        <v>16</v>
      </c>
      <c r="M13" s="3"/>
      <c r="P13" s="25"/>
    </row>
    <row r="14" spans="1:16" ht="24.9" customHeight="1" thickBot="1">
      <c r="A14" s="148"/>
      <c r="B14" s="114" t="s">
        <v>1</v>
      </c>
      <c r="C14" s="9">
        <f>[2]都道府県別交通事故死者数!$F$19</f>
        <v>3</v>
      </c>
      <c r="D14" s="10">
        <f>[2]都道府県別交通事故死者数!$G$19</f>
        <v>4</v>
      </c>
      <c r="E14" s="88">
        <f t="shared" si="0"/>
        <v>-1</v>
      </c>
      <c r="F14" s="89">
        <f t="shared" si="1"/>
        <v>-25</v>
      </c>
      <c r="G14" s="90" t="s">
        <v>16</v>
      </c>
      <c r="H14" s="11">
        <f>[2]都道府県別交通事故死者数!$J$19</f>
        <v>10</v>
      </c>
      <c r="I14" s="12">
        <f>[2]都道府県別交通事故死者数!$L$19</f>
        <v>13</v>
      </c>
      <c r="J14" s="88">
        <f t="shared" si="2"/>
        <v>-3</v>
      </c>
      <c r="K14" s="89">
        <f t="shared" si="3"/>
        <v>-23.076923076923077</v>
      </c>
      <c r="L14" s="105" t="s">
        <v>16</v>
      </c>
      <c r="M14" s="3"/>
    </row>
    <row r="15" spans="1:16" ht="24.9" customHeight="1">
      <c r="A15" s="149"/>
      <c r="B15" s="118" t="s">
        <v>14</v>
      </c>
      <c r="C15" s="26">
        <f>[3]都道府県別交通事故高齢者の死者数!$F$19</f>
        <v>0</v>
      </c>
      <c r="D15" s="14">
        <f>[3]都道府県別交通事故高齢者の死者数!$G$19</f>
        <v>1</v>
      </c>
      <c r="E15" s="91">
        <f t="shared" si="0"/>
        <v>-1</v>
      </c>
      <c r="F15" s="98">
        <f t="shared" si="1"/>
        <v>-100</v>
      </c>
      <c r="G15" s="92">
        <f>IFERROR(C15/C14,"-")</f>
        <v>0</v>
      </c>
      <c r="H15" s="15">
        <f>[3]都道府県別交通事故高齢者の死者数!$J$19</f>
        <v>5</v>
      </c>
      <c r="I15" s="16">
        <f>[3]都道府県別交通事故高齢者の死者数!$L$19</f>
        <v>8</v>
      </c>
      <c r="J15" s="91">
        <f t="shared" si="2"/>
        <v>-3</v>
      </c>
      <c r="K15" s="98">
        <f t="shared" si="3"/>
        <v>-37.5</v>
      </c>
      <c r="L15" s="106">
        <f>IFERROR(H15/H14,"-")</f>
        <v>0.5</v>
      </c>
      <c r="M15" s="3"/>
    </row>
    <row r="16" spans="1:16" ht="24.9" customHeight="1" thickBot="1">
      <c r="A16" s="150"/>
      <c r="B16" s="120" t="s">
        <v>2</v>
      </c>
      <c r="C16" s="27">
        <f>[4]都道府県別交通事故負傷者数!$F$19</f>
        <v>339</v>
      </c>
      <c r="D16" s="18">
        <f>[4]都道府県別交通事故負傷者数!$G$19</f>
        <v>347</v>
      </c>
      <c r="E16" s="93">
        <f t="shared" si="0"/>
        <v>-8</v>
      </c>
      <c r="F16" s="94">
        <f t="shared" si="1"/>
        <v>-2.3054755043227666</v>
      </c>
      <c r="G16" s="95" t="s">
        <v>16</v>
      </c>
      <c r="H16" s="19">
        <f>[4]都道府県別交通事故負傷者数!$J$19</f>
        <v>1128</v>
      </c>
      <c r="I16" s="20">
        <f>[4]都道府県別交通事故負傷者数!$L$19</f>
        <v>1054</v>
      </c>
      <c r="J16" s="93">
        <f t="shared" si="2"/>
        <v>74</v>
      </c>
      <c r="K16" s="94">
        <f t="shared" si="3"/>
        <v>7.020872865275142</v>
      </c>
      <c r="L16" s="109" t="s">
        <v>16</v>
      </c>
      <c r="M16" s="3"/>
    </row>
    <row r="17" spans="1:14" ht="24.9" customHeight="1" thickBot="1">
      <c r="A17" s="151" t="s">
        <v>9</v>
      </c>
      <c r="B17" s="117" t="s">
        <v>0</v>
      </c>
      <c r="C17" s="21">
        <f>[1]都道府県別交通事故発生件数!$F$20</f>
        <v>60</v>
      </c>
      <c r="D17" s="22">
        <f>[1]都道府県別交通事故発生件数!$G$20</f>
        <v>68</v>
      </c>
      <c r="E17" s="96">
        <f t="shared" si="0"/>
        <v>-8</v>
      </c>
      <c r="F17" s="86">
        <f t="shared" si="1"/>
        <v>-11.76470588235294</v>
      </c>
      <c r="G17" s="97" t="s">
        <v>16</v>
      </c>
      <c r="H17" s="23">
        <f>[1]都道府県別交通事故発生件数!$J$20</f>
        <v>243</v>
      </c>
      <c r="I17" s="24">
        <f>[1]都道府県別交通事故発生件数!$L$20</f>
        <v>207</v>
      </c>
      <c r="J17" s="96">
        <f t="shared" si="2"/>
        <v>36</v>
      </c>
      <c r="K17" s="86">
        <f t="shared" si="3"/>
        <v>17.391304347826086</v>
      </c>
      <c r="L17" s="108" t="s">
        <v>16</v>
      </c>
      <c r="M17" s="3"/>
    </row>
    <row r="18" spans="1:14" ht="24.9" customHeight="1" thickBot="1">
      <c r="A18" s="148"/>
      <c r="B18" s="114" t="s">
        <v>1</v>
      </c>
      <c r="C18" s="9">
        <f>[2]都道府県別交通事故死者数!$F$20</f>
        <v>1</v>
      </c>
      <c r="D18" s="10">
        <f>[2]都道府県別交通事故死者数!$G$20</f>
        <v>2</v>
      </c>
      <c r="E18" s="88">
        <f t="shared" si="0"/>
        <v>-1</v>
      </c>
      <c r="F18" s="89">
        <f t="shared" si="1"/>
        <v>-50</v>
      </c>
      <c r="G18" s="90" t="s">
        <v>16</v>
      </c>
      <c r="H18" s="11">
        <f>[2]都道府県別交通事故死者数!$J$20</f>
        <v>6</v>
      </c>
      <c r="I18" s="12">
        <f>[2]都道府県別交通事故死者数!$L$20</f>
        <v>6</v>
      </c>
      <c r="J18" s="88">
        <f t="shared" si="2"/>
        <v>0</v>
      </c>
      <c r="K18" s="89">
        <f t="shared" si="3"/>
        <v>0</v>
      </c>
      <c r="L18" s="105" t="s">
        <v>16</v>
      </c>
      <c r="M18" s="3"/>
    </row>
    <row r="19" spans="1:14" ht="24.9" customHeight="1">
      <c r="A19" s="149"/>
      <c r="B19" s="118" t="s">
        <v>14</v>
      </c>
      <c r="C19" s="26">
        <f>[3]都道府県別交通事故高齢者の死者数!$F$20</f>
        <v>0</v>
      </c>
      <c r="D19" s="14">
        <f>[3]都道府県別交通事故高齢者の死者数!$G$20</f>
        <v>0</v>
      </c>
      <c r="E19" s="91">
        <f t="shared" si="0"/>
        <v>0</v>
      </c>
      <c r="F19" s="98" t="str">
        <f t="shared" si="1"/>
        <v>－</v>
      </c>
      <c r="G19" s="92">
        <f>IFERROR(C19/C18,"－")</f>
        <v>0</v>
      </c>
      <c r="H19" s="15">
        <f>[3]都道府県別交通事故高齢者の死者数!$J$20</f>
        <v>2</v>
      </c>
      <c r="I19" s="16">
        <f>[3]都道府県別交通事故高齢者の死者数!$L$20</f>
        <v>5</v>
      </c>
      <c r="J19" s="91">
        <f t="shared" si="2"/>
        <v>-3</v>
      </c>
      <c r="K19" s="98">
        <f t="shared" si="3"/>
        <v>-60</v>
      </c>
      <c r="L19" s="106">
        <f>IFERROR(H19/H18,"-")</f>
        <v>0.33333333333333331</v>
      </c>
      <c r="M19" s="3"/>
    </row>
    <row r="20" spans="1:14" ht="24.9" customHeight="1" thickBot="1">
      <c r="A20" s="152"/>
      <c r="B20" s="119" t="s">
        <v>2</v>
      </c>
      <c r="C20" s="28">
        <f>[4]都道府県別交通事故負傷者数!$F$20</f>
        <v>75</v>
      </c>
      <c r="D20" s="22">
        <f>[4]都道府県別交通事故負傷者数!$G$20</f>
        <v>79</v>
      </c>
      <c r="E20" s="96">
        <f t="shared" si="0"/>
        <v>-4</v>
      </c>
      <c r="F20" s="94">
        <f t="shared" si="1"/>
        <v>-5.0632911392405067</v>
      </c>
      <c r="G20" s="97" t="s">
        <v>16</v>
      </c>
      <c r="H20" s="23">
        <f>[4]都道府県別交通事故負傷者数!$J$20</f>
        <v>301</v>
      </c>
      <c r="I20" s="24">
        <f>[4]都道府県別交通事故負傷者数!$L$20</f>
        <v>239</v>
      </c>
      <c r="J20" s="110">
        <f t="shared" si="2"/>
        <v>62</v>
      </c>
      <c r="K20" s="94">
        <f t="shared" si="3"/>
        <v>25.94142259414226</v>
      </c>
      <c r="L20" s="111" t="s">
        <v>16</v>
      </c>
      <c r="M20" s="3"/>
    </row>
    <row r="21" spans="1:14" ht="24.9" customHeight="1" thickBot="1">
      <c r="A21" s="147" t="s">
        <v>10</v>
      </c>
      <c r="B21" s="113" t="s">
        <v>0</v>
      </c>
      <c r="C21" s="5">
        <f>[1]都道府県別交通事故発生件数!$F$21</f>
        <v>152</v>
      </c>
      <c r="D21" s="6">
        <f>[1]都道府県別交通事故発生件数!$G$21</f>
        <v>172</v>
      </c>
      <c r="E21" s="85">
        <f t="shared" si="0"/>
        <v>-20</v>
      </c>
      <c r="F21" s="86">
        <f t="shared" si="1"/>
        <v>-11.627906976744185</v>
      </c>
      <c r="G21" s="87" t="s">
        <v>16</v>
      </c>
      <c r="H21" s="7">
        <f>[1]都道府県別交通事故発生件数!$J$21</f>
        <v>625</v>
      </c>
      <c r="I21" s="8">
        <f>[1]都道府県別交通事故発生件数!$L$21</f>
        <v>624</v>
      </c>
      <c r="J21" s="85">
        <f t="shared" si="2"/>
        <v>1</v>
      </c>
      <c r="K21" s="86">
        <f t="shared" si="3"/>
        <v>0.16025641025641024</v>
      </c>
      <c r="L21" s="104" t="s">
        <v>16</v>
      </c>
      <c r="M21" s="3"/>
    </row>
    <row r="22" spans="1:14" ht="24.9" customHeight="1" thickBot="1">
      <c r="A22" s="148"/>
      <c r="B22" s="114" t="s">
        <v>1</v>
      </c>
      <c r="C22" s="9">
        <f>[2]都道府県別交通事故死者数!$F$21</f>
        <v>1</v>
      </c>
      <c r="D22" s="10">
        <f>[2]都道府県別交通事故死者数!$G$21</f>
        <v>0</v>
      </c>
      <c r="E22" s="88">
        <f t="shared" si="0"/>
        <v>1</v>
      </c>
      <c r="F22" s="89" t="str">
        <f t="shared" si="1"/>
        <v>－</v>
      </c>
      <c r="G22" s="90" t="s">
        <v>16</v>
      </c>
      <c r="H22" s="11">
        <f>[2]都道府県別交通事故死者数!$J$21</f>
        <v>4</v>
      </c>
      <c r="I22" s="12">
        <f>[2]都道府県別交通事故死者数!$L$21</f>
        <v>3</v>
      </c>
      <c r="J22" s="88">
        <f t="shared" si="2"/>
        <v>1</v>
      </c>
      <c r="K22" s="89">
        <f t="shared" si="3"/>
        <v>33.333333333333329</v>
      </c>
      <c r="L22" s="105" t="s">
        <v>16</v>
      </c>
      <c r="M22" s="3"/>
    </row>
    <row r="23" spans="1:14" ht="24.9" customHeight="1">
      <c r="A23" s="149"/>
      <c r="B23" s="118" t="s">
        <v>14</v>
      </c>
      <c r="C23" s="26">
        <f>[3]都道府県別交通事故高齢者の死者数!$F$21</f>
        <v>0</v>
      </c>
      <c r="D23" s="14">
        <f>[3]都道府県別交通事故高齢者の死者数!$G$21</f>
        <v>0</v>
      </c>
      <c r="E23" s="91">
        <f t="shared" si="0"/>
        <v>0</v>
      </c>
      <c r="F23" s="98" t="str">
        <f t="shared" si="1"/>
        <v>－</v>
      </c>
      <c r="G23" s="92">
        <f>IFERROR(C23/C22,"－")</f>
        <v>0</v>
      </c>
      <c r="H23" s="15">
        <f>[3]都道府県別交通事故高齢者の死者数!$J$21</f>
        <v>4</v>
      </c>
      <c r="I23" s="16">
        <f>[3]都道府県別交通事故高齢者の死者数!$L$21</f>
        <v>2</v>
      </c>
      <c r="J23" s="91">
        <f t="shared" si="2"/>
        <v>2</v>
      </c>
      <c r="K23" s="98">
        <f t="shared" si="3"/>
        <v>100</v>
      </c>
      <c r="L23" s="106">
        <f>IFERROR(H23/H22,"-")</f>
        <v>1</v>
      </c>
      <c r="M23" s="3"/>
    </row>
    <row r="24" spans="1:14" ht="24.9" customHeight="1" thickBot="1">
      <c r="A24" s="150"/>
      <c r="B24" s="120" t="s">
        <v>2</v>
      </c>
      <c r="C24" s="27">
        <f>[4]都道府県別交通事故負傷者数!$F$21</f>
        <v>195</v>
      </c>
      <c r="D24" s="18">
        <f>[4]都道府県別交通事故負傷者数!$G$21</f>
        <v>212</v>
      </c>
      <c r="E24" s="93">
        <f t="shared" si="0"/>
        <v>-17</v>
      </c>
      <c r="F24" s="94">
        <f t="shared" si="1"/>
        <v>-8.0188679245283012</v>
      </c>
      <c r="G24" s="95" t="s">
        <v>16</v>
      </c>
      <c r="H24" s="19">
        <f>[4]都道府県別交通事故負傷者数!$J$21</f>
        <v>731</v>
      </c>
      <c r="I24" s="20">
        <f>[4]都道府県別交通事故負傷者数!$L$21</f>
        <v>730</v>
      </c>
      <c r="J24" s="93">
        <f t="shared" si="2"/>
        <v>1</v>
      </c>
      <c r="K24" s="94">
        <f t="shared" si="3"/>
        <v>0.13698630136986301</v>
      </c>
      <c r="L24" s="109" t="s">
        <v>16</v>
      </c>
      <c r="M24" s="3"/>
    </row>
    <row r="25" spans="1:14" ht="24.9" customHeight="1" thickBot="1">
      <c r="A25" s="151" t="s">
        <v>11</v>
      </c>
      <c r="B25" s="117" t="s">
        <v>0</v>
      </c>
      <c r="C25" s="21">
        <f>[1]都道府県別交通事故発生件数!$F$22</f>
        <v>275</v>
      </c>
      <c r="D25" s="22">
        <f>[1]都道府県別交通事故発生件数!$G$22</f>
        <v>229</v>
      </c>
      <c r="E25" s="96">
        <f t="shared" si="0"/>
        <v>46</v>
      </c>
      <c r="F25" s="86">
        <f t="shared" si="1"/>
        <v>20.087336244541483</v>
      </c>
      <c r="G25" s="97" t="s">
        <v>16</v>
      </c>
      <c r="H25" s="23">
        <f>[1]都道府県別交通事故発生件数!$J$22</f>
        <v>790</v>
      </c>
      <c r="I25" s="24">
        <f>[1]都道府県別交通事故発生件数!$L$22</f>
        <v>668</v>
      </c>
      <c r="J25" s="96">
        <f t="shared" si="2"/>
        <v>122</v>
      </c>
      <c r="K25" s="86">
        <f t="shared" si="3"/>
        <v>18.263473053892216</v>
      </c>
      <c r="L25" s="108" t="s">
        <v>16</v>
      </c>
      <c r="M25" s="3"/>
    </row>
    <row r="26" spans="1:14" ht="24.9" customHeight="1" thickBot="1">
      <c r="A26" s="148"/>
      <c r="B26" s="114" t="s">
        <v>1</v>
      </c>
      <c r="C26" s="9">
        <f>[2]都道府県別交通事故死者数!$F$22</f>
        <v>7</v>
      </c>
      <c r="D26" s="10">
        <f>[2]都道府県別交通事故死者数!$G$22</f>
        <v>3</v>
      </c>
      <c r="E26" s="88">
        <f t="shared" si="0"/>
        <v>4</v>
      </c>
      <c r="F26" s="89">
        <f t="shared" si="1"/>
        <v>133.33333333333331</v>
      </c>
      <c r="G26" s="90" t="s">
        <v>16</v>
      </c>
      <c r="H26" s="11">
        <f>[2]都道府県別交通事故死者数!$J$22</f>
        <v>17</v>
      </c>
      <c r="I26" s="12">
        <f>[2]都道府県別交通事故死者数!$L$22</f>
        <v>14</v>
      </c>
      <c r="J26" s="88">
        <f t="shared" si="2"/>
        <v>3</v>
      </c>
      <c r="K26" s="89">
        <f t="shared" si="3"/>
        <v>21.428571428571427</v>
      </c>
      <c r="L26" s="105" t="s">
        <v>16</v>
      </c>
      <c r="M26" s="3"/>
    </row>
    <row r="27" spans="1:14" ht="24.9" customHeight="1">
      <c r="A27" s="152"/>
      <c r="B27" s="118" t="s">
        <v>14</v>
      </c>
      <c r="C27" s="26">
        <f>[3]都道府県別交通事故高齢者の死者数!$F$22</f>
        <v>0</v>
      </c>
      <c r="D27" s="14">
        <f>[3]都道府県別交通事故高齢者の死者数!$G$22</f>
        <v>0</v>
      </c>
      <c r="E27" s="91">
        <f t="shared" si="0"/>
        <v>0</v>
      </c>
      <c r="F27" s="98" t="str">
        <f t="shared" si="1"/>
        <v>－</v>
      </c>
      <c r="G27" s="92">
        <f>IFERROR(C27/C26,"－")</f>
        <v>0</v>
      </c>
      <c r="H27" s="15">
        <f>[3]都道府県別交通事故高齢者の死者数!$J$22</f>
        <v>12</v>
      </c>
      <c r="I27" s="16">
        <f>[3]都道府県別交通事故高齢者の死者数!$L$22</f>
        <v>9</v>
      </c>
      <c r="J27" s="91">
        <f t="shared" si="2"/>
        <v>3</v>
      </c>
      <c r="K27" s="98">
        <f t="shared" si="3"/>
        <v>33.333333333333329</v>
      </c>
      <c r="L27" s="106">
        <f>IFERROR(H27/H26,"-")</f>
        <v>0.70588235294117652</v>
      </c>
      <c r="M27" s="3"/>
    </row>
    <row r="28" spans="1:14" ht="24.9" customHeight="1" thickBot="1">
      <c r="A28" s="152"/>
      <c r="B28" s="119" t="s">
        <v>2</v>
      </c>
      <c r="C28" s="28">
        <f>[4]都道府県別交通事故負傷者数!$F$22</f>
        <v>324</v>
      </c>
      <c r="D28" s="22">
        <f>[4]都道府県別交通事故負傷者数!$G$22</f>
        <v>271</v>
      </c>
      <c r="E28" s="96">
        <f t="shared" si="0"/>
        <v>53</v>
      </c>
      <c r="F28" s="94">
        <f t="shared" si="1"/>
        <v>19.557195571955717</v>
      </c>
      <c r="G28" s="99" t="s">
        <v>16</v>
      </c>
      <c r="H28" s="19">
        <f>[4]都道府県別交通事故負傷者数!$J$22</f>
        <v>945</v>
      </c>
      <c r="I28" s="20">
        <f>[4]都道府県別交通事故負傷者数!$L$22</f>
        <v>772</v>
      </c>
      <c r="J28" s="96">
        <f t="shared" si="2"/>
        <v>173</v>
      </c>
      <c r="K28" s="94">
        <f t="shared" si="3"/>
        <v>22.409326424870464</v>
      </c>
      <c r="L28" s="109" t="s">
        <v>16</v>
      </c>
      <c r="M28" s="3"/>
    </row>
    <row r="29" spans="1:14" ht="24.9" customHeight="1" thickBot="1">
      <c r="A29" s="135" t="s">
        <v>5</v>
      </c>
      <c r="B29" s="113" t="s">
        <v>0</v>
      </c>
      <c r="C29" s="29">
        <f t="shared" ref="C29:D32" si="4">SUM(C5,C9,C13,C17,C21,C25)</f>
        <v>1065</v>
      </c>
      <c r="D29" s="30">
        <f t="shared" si="4"/>
        <v>1004</v>
      </c>
      <c r="E29" s="100">
        <f t="shared" si="0"/>
        <v>61</v>
      </c>
      <c r="F29" s="86">
        <f t="shared" si="1"/>
        <v>6.0756972111553784</v>
      </c>
      <c r="G29" s="101" t="s">
        <v>19</v>
      </c>
      <c r="H29" s="29">
        <f>SUM(H5,H9,H13,H17,H21,H25)</f>
        <v>3523</v>
      </c>
      <c r="I29" s="30">
        <f t="shared" ref="I29" si="5">SUM(I5,I9,I13,I17,I21,I25)</f>
        <v>3210</v>
      </c>
      <c r="J29" s="100">
        <f t="shared" si="2"/>
        <v>313</v>
      </c>
      <c r="K29" s="86">
        <f t="shared" si="3"/>
        <v>9.7507788161993769</v>
      </c>
      <c r="L29" s="112" t="s">
        <v>19</v>
      </c>
      <c r="M29" s="3"/>
    </row>
    <row r="30" spans="1:14" ht="24.9" customHeight="1" thickBot="1">
      <c r="A30" s="136"/>
      <c r="B30" s="114" t="s">
        <v>1</v>
      </c>
      <c r="C30" s="9">
        <f t="shared" si="4"/>
        <v>12</v>
      </c>
      <c r="D30" s="10">
        <f t="shared" si="4"/>
        <v>10</v>
      </c>
      <c r="E30" s="88">
        <f t="shared" si="0"/>
        <v>2</v>
      </c>
      <c r="F30" s="89">
        <f t="shared" si="1"/>
        <v>20</v>
      </c>
      <c r="G30" s="90" t="s">
        <v>16</v>
      </c>
      <c r="H30" s="11">
        <f>SUM(H6,H10,H14,H18,H22,H26)</f>
        <v>46</v>
      </c>
      <c r="I30" s="12">
        <f t="shared" ref="I30:I32" si="6">SUM(I6,I10,I14,I18,I22,I26)</f>
        <v>52</v>
      </c>
      <c r="J30" s="88">
        <f t="shared" si="2"/>
        <v>-6</v>
      </c>
      <c r="K30" s="89">
        <f t="shared" si="3"/>
        <v>-11.538461538461538</v>
      </c>
      <c r="L30" s="105" t="s">
        <v>16</v>
      </c>
      <c r="M30" s="3"/>
      <c r="N30" s="31"/>
    </row>
    <row r="31" spans="1:14" ht="24.9" customHeight="1">
      <c r="A31" s="137"/>
      <c r="B31" s="118" t="s">
        <v>14</v>
      </c>
      <c r="C31" s="13">
        <f t="shared" si="4"/>
        <v>0</v>
      </c>
      <c r="D31" s="14">
        <f t="shared" si="4"/>
        <v>1</v>
      </c>
      <c r="E31" s="91">
        <f t="shared" si="0"/>
        <v>-1</v>
      </c>
      <c r="F31" s="98">
        <f t="shared" si="1"/>
        <v>-100</v>
      </c>
      <c r="G31" s="92">
        <f>IFERROR(C31/C30,"－")</f>
        <v>0</v>
      </c>
      <c r="H31" s="15">
        <f>SUM(H7,H11,H15,H19,H23,H27)</f>
        <v>28</v>
      </c>
      <c r="I31" s="16">
        <f t="shared" si="6"/>
        <v>33</v>
      </c>
      <c r="J31" s="91">
        <f t="shared" si="2"/>
        <v>-5</v>
      </c>
      <c r="K31" s="98">
        <f t="shared" si="3"/>
        <v>-15.151515151515152</v>
      </c>
      <c r="L31" s="106">
        <f>IFERROR(H31/H30,"-")</f>
        <v>0.60869565217391308</v>
      </c>
      <c r="M31" s="3"/>
    </row>
    <row r="32" spans="1:14" ht="24.9" customHeight="1" thickBot="1">
      <c r="A32" s="138"/>
      <c r="B32" s="120" t="s">
        <v>2</v>
      </c>
      <c r="C32" s="32">
        <f t="shared" si="4"/>
        <v>1276</v>
      </c>
      <c r="D32" s="33">
        <f t="shared" si="4"/>
        <v>1224</v>
      </c>
      <c r="E32" s="93">
        <f t="shared" si="0"/>
        <v>52</v>
      </c>
      <c r="F32" s="94">
        <f t="shared" si="1"/>
        <v>4.2483660130718954</v>
      </c>
      <c r="G32" s="99" t="s">
        <v>16</v>
      </c>
      <c r="H32" s="19">
        <f>SUM(H8,H12,H16,H20,H24,H28)</f>
        <v>4241</v>
      </c>
      <c r="I32" s="20">
        <f t="shared" si="6"/>
        <v>3798</v>
      </c>
      <c r="J32" s="93">
        <f t="shared" si="2"/>
        <v>443</v>
      </c>
      <c r="K32" s="94">
        <f t="shared" si="3"/>
        <v>11.664033701948394</v>
      </c>
      <c r="L32" s="109" t="s">
        <v>16</v>
      </c>
      <c r="M32" s="3"/>
    </row>
    <row r="33" spans="1:13" ht="24.9" customHeight="1" thickBot="1">
      <c r="A33" s="139" t="s">
        <v>12</v>
      </c>
      <c r="B33" s="113" t="s">
        <v>0</v>
      </c>
      <c r="C33" s="5">
        <f>[1]都道府県別交通事故発生件数!$F$70</f>
        <v>23476</v>
      </c>
      <c r="D33" s="6">
        <f>[1]都道府県別交通事故発生件数!$G$70</f>
        <v>24181</v>
      </c>
      <c r="E33" s="85">
        <f t="shared" si="0"/>
        <v>-705</v>
      </c>
      <c r="F33" s="86">
        <f t="shared" si="1"/>
        <v>-2.9155121789834997</v>
      </c>
      <c r="G33" s="102" t="s">
        <v>16</v>
      </c>
      <c r="H33" s="23">
        <f>[1]都道府県別交通事故発生件数!$J$70</f>
        <v>68227</v>
      </c>
      <c r="I33" s="24">
        <f>[1]都道府県別交通事故発生件数!$L$70</f>
        <v>69842</v>
      </c>
      <c r="J33" s="85">
        <f t="shared" si="2"/>
        <v>-1615</v>
      </c>
      <c r="K33" s="86">
        <f t="shared" si="3"/>
        <v>-2.3123621889407522</v>
      </c>
      <c r="L33" s="108" t="s">
        <v>16</v>
      </c>
      <c r="M33" s="3"/>
    </row>
    <row r="34" spans="1:13" ht="24.9" customHeight="1" thickBot="1">
      <c r="A34" s="140"/>
      <c r="B34" s="114" t="s">
        <v>1</v>
      </c>
      <c r="C34" s="9">
        <f>[2]都道府県別交通事故死者数!$F$70</f>
        <v>191</v>
      </c>
      <c r="D34" s="10">
        <f>[2]都道府県別交通事故死者数!$G$70</f>
        <v>177</v>
      </c>
      <c r="E34" s="88">
        <f t="shared" si="0"/>
        <v>14</v>
      </c>
      <c r="F34" s="89">
        <f t="shared" si="1"/>
        <v>7.9096045197740121</v>
      </c>
      <c r="G34" s="90" t="s">
        <v>16</v>
      </c>
      <c r="H34" s="11">
        <f>[2]都道府県別交通事故死者数!$J$70</f>
        <v>614</v>
      </c>
      <c r="I34" s="12">
        <f>[2]都道府県別交通事故死者数!$L$70</f>
        <v>582</v>
      </c>
      <c r="J34" s="88">
        <f t="shared" si="2"/>
        <v>32</v>
      </c>
      <c r="K34" s="89">
        <f t="shared" si="3"/>
        <v>5.4982817869415808</v>
      </c>
      <c r="L34" s="105" t="s">
        <v>16</v>
      </c>
      <c r="M34" s="3"/>
    </row>
    <row r="35" spans="1:13" ht="24.9" customHeight="1">
      <c r="A35" s="141"/>
      <c r="B35" s="118" t="s">
        <v>14</v>
      </c>
      <c r="C35" s="26">
        <f>[3]都道府県別交通事故高齢者の死者数!$F$70</f>
        <v>6</v>
      </c>
      <c r="D35" s="14">
        <f>[3]都道府県別交通事故高齢者の死者数!$G$70</f>
        <v>7</v>
      </c>
      <c r="E35" s="91">
        <f t="shared" si="0"/>
        <v>-1</v>
      </c>
      <c r="F35" s="98">
        <f t="shared" si="1"/>
        <v>-14.285714285714285</v>
      </c>
      <c r="G35" s="92">
        <f>IFERROR(C35/C34,"－")</f>
        <v>3.1413612565445025E-2</v>
      </c>
      <c r="H35" s="15">
        <f>[3]都道府県別交通事故高齢者の死者数!$J$70</f>
        <v>357</v>
      </c>
      <c r="I35" s="16">
        <f>[3]都道府県別交通事故高齢者の死者数!$L$70</f>
        <v>350</v>
      </c>
      <c r="J35" s="91">
        <f t="shared" si="2"/>
        <v>7</v>
      </c>
      <c r="K35" s="98">
        <f t="shared" si="3"/>
        <v>2</v>
      </c>
      <c r="L35" s="106">
        <f>IFERROR(H35/H34,"-")</f>
        <v>0.58143322475570036</v>
      </c>
      <c r="M35" s="3"/>
    </row>
    <row r="36" spans="1:13" ht="24.9" customHeight="1" thickBot="1">
      <c r="A36" s="142"/>
      <c r="B36" s="120" t="s">
        <v>2</v>
      </c>
      <c r="C36" s="27">
        <f>[4]都道府県別交通事故負傷者数!$F$70</f>
        <v>27773</v>
      </c>
      <c r="D36" s="18">
        <f>[4]都道府県別交通事故負傷者数!$G$70</f>
        <v>28763</v>
      </c>
      <c r="E36" s="93">
        <f t="shared" si="0"/>
        <v>-990</v>
      </c>
      <c r="F36" s="103">
        <f t="shared" si="1"/>
        <v>-3.4419219135695163</v>
      </c>
      <c r="G36" s="95" t="s">
        <v>16</v>
      </c>
      <c r="H36" s="19">
        <f>[4]都道府県別交通事故負傷者数!$J$70</f>
        <v>80164</v>
      </c>
      <c r="I36" s="20">
        <f>[4]都道府県別交通事故負傷者数!$L$70</f>
        <v>82533</v>
      </c>
      <c r="J36" s="93">
        <f t="shared" si="2"/>
        <v>-2369</v>
      </c>
      <c r="K36" s="103">
        <f t="shared" si="3"/>
        <v>-2.8703670047132661</v>
      </c>
      <c r="L36" s="109" t="s">
        <v>16</v>
      </c>
      <c r="M36" s="34"/>
    </row>
    <row r="37" spans="1:13">
      <c r="B37" s="35" t="s">
        <v>20</v>
      </c>
      <c r="C37" s="154" t="s">
        <v>23</v>
      </c>
      <c r="D37" s="154"/>
      <c r="E37" s="154"/>
      <c r="F37" s="154"/>
      <c r="G37" s="154"/>
      <c r="H37" s="154"/>
      <c r="I37" s="154"/>
      <c r="J37" s="154"/>
      <c r="K37" s="154"/>
      <c r="L37" s="154"/>
      <c r="M37" s="36"/>
    </row>
    <row r="38" spans="1:13">
      <c r="B38" s="1">
        <v>2</v>
      </c>
      <c r="C38" s="153" t="s">
        <v>21</v>
      </c>
      <c r="D38" s="153"/>
      <c r="E38" s="153"/>
      <c r="F38" s="153"/>
      <c r="G38" s="153"/>
      <c r="H38" s="153"/>
      <c r="I38" s="153"/>
      <c r="J38" s="153"/>
      <c r="K38" s="153"/>
      <c r="L38" s="153"/>
    </row>
    <row r="39" spans="1:13" s="3" customFormat="1">
      <c r="A39" s="1"/>
      <c r="B39" s="1">
        <v>3</v>
      </c>
      <c r="C39" s="153" t="s">
        <v>22</v>
      </c>
      <c r="D39" s="153"/>
      <c r="E39" s="153"/>
      <c r="F39" s="153"/>
      <c r="G39" s="153"/>
      <c r="H39" s="153"/>
      <c r="I39" s="153"/>
      <c r="J39" s="153"/>
      <c r="K39" s="153"/>
      <c r="L39" s="153"/>
    </row>
    <row r="40" spans="1:13" s="3" customFormat="1">
      <c r="D40" s="37"/>
    </row>
    <row r="41" spans="1:13" s="3" customFormat="1" ht="16.5">
      <c r="A41" s="38"/>
      <c r="B41" s="38"/>
      <c r="C41" s="38"/>
      <c r="D41" s="38"/>
      <c r="E41" s="38"/>
      <c r="F41" s="38"/>
      <c r="G41" s="39"/>
      <c r="H41" s="40"/>
      <c r="I41" s="40"/>
      <c r="J41" s="40"/>
      <c r="K41" s="40"/>
      <c r="L41" s="36"/>
    </row>
    <row r="42" spans="1:13" s="3" customFormat="1" ht="16.5">
      <c r="A42" s="41"/>
      <c r="B42" s="41"/>
      <c r="C42" s="41"/>
      <c r="D42" s="41"/>
      <c r="E42" s="41"/>
      <c r="F42" s="41"/>
      <c r="G42" s="41"/>
      <c r="H42" s="42"/>
      <c r="I42" s="42"/>
      <c r="J42" s="43"/>
      <c r="K42" s="36"/>
      <c r="L42" s="36"/>
    </row>
    <row r="43" spans="1:13" s="3" customFormat="1">
      <c r="A43" s="44"/>
      <c r="B43" s="44"/>
      <c r="C43" s="45"/>
      <c r="D43" s="45"/>
      <c r="E43" s="41"/>
      <c r="F43" s="46"/>
      <c r="G43" s="46"/>
      <c r="H43" s="42"/>
      <c r="I43" s="42"/>
      <c r="J43" s="42"/>
      <c r="K43" s="36"/>
      <c r="L43" s="36"/>
    </row>
    <row r="44" spans="1:13" s="3" customFormat="1">
      <c r="A44" s="44"/>
      <c r="B44" s="44"/>
      <c r="C44" s="41"/>
      <c r="D44" s="44"/>
      <c r="E44" s="44"/>
      <c r="F44" s="46"/>
      <c r="G44" s="46"/>
      <c r="H44" s="47"/>
      <c r="I44" s="47"/>
      <c r="J44" s="47"/>
      <c r="K44" s="36"/>
      <c r="L44" s="36"/>
    </row>
    <row r="45" spans="1:13" s="3" customFormat="1">
      <c r="A45" s="44"/>
      <c r="B45" s="44"/>
      <c r="C45" s="48"/>
      <c r="D45" s="49"/>
      <c r="E45" s="50"/>
      <c r="F45" s="48"/>
      <c r="G45" s="48"/>
      <c r="H45" s="51"/>
      <c r="I45" s="52"/>
      <c r="J45" s="52"/>
      <c r="K45" s="36"/>
      <c r="L45" s="36"/>
    </row>
    <row r="46" spans="1:13" s="3" customFormat="1">
      <c r="A46" s="44"/>
      <c r="B46" s="44"/>
      <c r="C46" s="48"/>
      <c r="D46" s="49"/>
      <c r="E46" s="50"/>
      <c r="F46" s="48"/>
      <c r="G46" s="48"/>
      <c r="H46" s="51"/>
      <c r="I46" s="52"/>
      <c r="J46" s="52"/>
      <c r="K46" s="36"/>
      <c r="L46" s="36"/>
    </row>
    <row r="47" spans="1:13" s="3" customFormat="1">
      <c r="A47" s="44"/>
      <c r="B47" s="44"/>
      <c r="C47" s="48"/>
      <c r="D47" s="49"/>
      <c r="E47" s="50"/>
      <c r="F47" s="48"/>
      <c r="G47" s="48"/>
      <c r="H47" s="51"/>
      <c r="I47" s="52"/>
      <c r="J47" s="52"/>
      <c r="K47" s="36"/>
      <c r="L47" s="36"/>
    </row>
    <row r="48" spans="1:13" s="3" customFormat="1">
      <c r="A48" s="44"/>
      <c r="B48" s="44"/>
      <c r="C48" s="48"/>
      <c r="D48" s="49"/>
      <c r="E48" s="50"/>
      <c r="F48" s="48"/>
      <c r="G48" s="48"/>
      <c r="H48" s="51"/>
      <c r="I48" s="52"/>
      <c r="J48" s="52"/>
      <c r="K48" s="36"/>
      <c r="L48" s="36"/>
    </row>
    <row r="49" spans="1:12" s="3" customFormat="1">
      <c r="A49" s="44"/>
      <c r="B49" s="44"/>
      <c r="C49" s="48"/>
      <c r="D49" s="49"/>
      <c r="E49" s="53"/>
      <c r="F49" s="48"/>
      <c r="G49" s="48"/>
      <c r="H49" s="51"/>
      <c r="I49" s="52"/>
      <c r="J49" s="52"/>
      <c r="K49" s="36"/>
      <c r="L49" s="36"/>
    </row>
    <row r="50" spans="1:12" s="3" customFormat="1">
      <c r="A50" s="44"/>
      <c r="B50" s="44"/>
      <c r="C50" s="48"/>
      <c r="D50" s="49"/>
      <c r="E50" s="50"/>
      <c r="F50" s="48"/>
      <c r="G50" s="48"/>
      <c r="H50" s="51"/>
      <c r="I50" s="52"/>
      <c r="J50" s="52"/>
      <c r="K50" s="36"/>
      <c r="L50" s="36"/>
    </row>
    <row r="51" spans="1:12" s="3" customFormat="1">
      <c r="A51" s="44"/>
      <c r="B51" s="44"/>
      <c r="C51" s="48"/>
      <c r="D51" s="49"/>
      <c r="E51" s="50"/>
      <c r="F51" s="48"/>
      <c r="G51" s="48"/>
      <c r="H51" s="51"/>
      <c r="I51" s="52"/>
      <c r="J51" s="52"/>
      <c r="K51" s="36"/>
      <c r="L51" s="36"/>
    </row>
    <row r="52" spans="1:12" s="3" customFormat="1">
      <c r="A52" s="44"/>
      <c r="B52" s="44"/>
      <c r="C52" s="48"/>
      <c r="D52" s="54"/>
      <c r="E52" s="50"/>
      <c r="F52" s="55"/>
      <c r="G52" s="55"/>
      <c r="H52" s="56"/>
      <c r="I52" s="57"/>
      <c r="J52" s="57"/>
      <c r="K52" s="36"/>
      <c r="L52" s="36"/>
    </row>
    <row r="53" spans="1:12" s="3" customFormat="1">
      <c r="A53" s="58"/>
      <c r="B53" s="59"/>
      <c r="C53" s="59"/>
      <c r="D53" s="59"/>
      <c r="E53" s="59"/>
      <c r="F53" s="59"/>
      <c r="G53" s="59"/>
      <c r="H53" s="60"/>
      <c r="I53" s="36"/>
      <c r="J53" s="36"/>
      <c r="K53" s="36"/>
      <c r="L53" s="36"/>
    </row>
    <row r="54" spans="1:12" s="3" customFormat="1">
      <c r="A54" s="61"/>
      <c r="B54" s="60"/>
      <c r="C54" s="60"/>
      <c r="D54" s="60"/>
      <c r="E54" s="60"/>
      <c r="F54" s="60"/>
      <c r="G54" s="60"/>
      <c r="H54" s="60"/>
      <c r="I54" s="36"/>
      <c r="J54" s="36"/>
      <c r="K54" s="36"/>
      <c r="L54" s="36"/>
    </row>
    <row r="55" spans="1:12" s="3" customForma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</row>
    <row r="56" spans="1:12" s="3" customForma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spans="1:12" s="3" customForma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1:12" s="3" customForma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</row>
    <row r="59" spans="1:12" s="3" customFormat="1" ht="16.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</row>
    <row r="60" spans="1:12" s="3" customForma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 s="3" customFormat="1">
      <c r="A61" s="36"/>
      <c r="B61" s="63"/>
      <c r="C61" s="64"/>
      <c r="D61" s="63"/>
      <c r="E61" s="63"/>
      <c r="F61" s="65"/>
      <c r="G61" s="65"/>
      <c r="H61" s="36"/>
      <c r="I61" s="36"/>
      <c r="J61" s="36"/>
      <c r="K61" s="36"/>
      <c r="L61" s="36"/>
    </row>
    <row r="62" spans="1:12" s="3" customFormat="1">
      <c r="A62" s="66"/>
      <c r="B62" s="66"/>
      <c r="C62" s="67"/>
      <c r="D62" s="67"/>
      <c r="E62" s="68"/>
      <c r="F62" s="67"/>
      <c r="G62" s="69"/>
      <c r="H62" s="70"/>
      <c r="I62" s="70"/>
      <c r="J62" s="70"/>
      <c r="K62" s="67"/>
      <c r="L62" s="36"/>
    </row>
    <row r="63" spans="1:12" s="3" customFormat="1">
      <c r="A63" s="66"/>
      <c r="B63" s="66"/>
      <c r="C63" s="67"/>
      <c r="D63" s="67"/>
      <c r="E63" s="71"/>
      <c r="F63" s="67"/>
      <c r="G63" s="69"/>
      <c r="H63" s="70"/>
      <c r="I63" s="70"/>
      <c r="J63" s="70"/>
      <c r="K63" s="67"/>
      <c r="L63" s="36"/>
    </row>
    <row r="64" spans="1:12" s="3" customFormat="1">
      <c r="A64" s="66"/>
      <c r="B64" s="66"/>
      <c r="C64" s="67"/>
      <c r="D64" s="67"/>
      <c r="E64" s="72"/>
      <c r="F64" s="67"/>
      <c r="G64" s="69"/>
      <c r="H64" s="70"/>
      <c r="I64" s="70"/>
      <c r="J64" s="70"/>
      <c r="K64" s="67"/>
      <c r="L64" s="36"/>
    </row>
    <row r="65" spans="1:12" s="3" customFormat="1">
      <c r="A65" s="66"/>
      <c r="B65" s="66"/>
      <c r="C65" s="67"/>
      <c r="D65" s="67"/>
      <c r="E65" s="72"/>
      <c r="F65" s="67"/>
      <c r="G65" s="69"/>
      <c r="H65" s="70"/>
      <c r="I65" s="70"/>
      <c r="J65" s="70"/>
      <c r="K65" s="67"/>
      <c r="L65" s="36"/>
    </row>
    <row r="66" spans="1:12" s="3" customFormat="1">
      <c r="A66" s="66"/>
      <c r="B66" s="66"/>
      <c r="C66" s="67"/>
      <c r="D66" s="73"/>
      <c r="E66" s="68"/>
      <c r="F66" s="67"/>
      <c r="G66" s="69"/>
      <c r="H66" s="67"/>
      <c r="I66" s="67"/>
      <c r="J66" s="67"/>
      <c r="K66" s="67"/>
      <c r="L66" s="36"/>
    </row>
    <row r="67" spans="1:12" s="3" customFormat="1">
      <c r="A67" s="66"/>
      <c r="B67" s="66"/>
      <c r="C67" s="67"/>
      <c r="D67" s="67"/>
      <c r="E67" s="68"/>
      <c r="F67" s="67"/>
      <c r="G67" s="69"/>
      <c r="H67" s="67"/>
      <c r="I67" s="67"/>
      <c r="J67" s="67"/>
      <c r="K67" s="67"/>
      <c r="L67" s="36"/>
    </row>
    <row r="68" spans="1:12" s="3" customFormat="1">
      <c r="A68" s="66"/>
      <c r="B68" s="66"/>
      <c r="C68" s="67"/>
      <c r="D68" s="67"/>
      <c r="E68" s="68"/>
      <c r="F68" s="67"/>
      <c r="G68" s="69"/>
      <c r="H68" s="67"/>
      <c r="I68" s="67"/>
      <c r="J68" s="67"/>
      <c r="K68" s="67"/>
      <c r="L68" s="36"/>
    </row>
    <row r="69" spans="1:12" s="3" customFormat="1">
      <c r="A69" s="66"/>
      <c r="B69" s="66"/>
      <c r="C69" s="67"/>
      <c r="D69" s="67"/>
      <c r="E69" s="68"/>
      <c r="F69" s="67"/>
      <c r="G69" s="69"/>
      <c r="H69" s="67"/>
      <c r="I69" s="67"/>
      <c r="J69" s="67"/>
      <c r="K69" s="67"/>
      <c r="L69" s="36"/>
    </row>
    <row r="70" spans="1:12" s="3" customForma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</row>
    <row r="71" spans="1:12" s="3" customForma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</row>
    <row r="72" spans="1:12" s="3" customFormat="1">
      <c r="A72" s="65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2" s="3" customFormat="1">
      <c r="A73" s="70"/>
      <c r="B73" s="70"/>
      <c r="C73" s="70"/>
      <c r="D73" s="70"/>
      <c r="E73" s="70"/>
      <c r="F73" s="70"/>
      <c r="G73" s="70"/>
      <c r="H73" s="70"/>
      <c r="I73" s="36"/>
      <c r="J73" s="36"/>
      <c r="K73" s="36"/>
      <c r="L73" s="36"/>
    </row>
    <row r="74" spans="1:12" s="3" customFormat="1">
      <c r="A74" s="70"/>
      <c r="B74" s="70"/>
      <c r="C74" s="70"/>
      <c r="D74" s="70"/>
      <c r="E74" s="36"/>
      <c r="F74" s="36"/>
      <c r="G74" s="36"/>
      <c r="H74" s="36"/>
      <c r="I74" s="36"/>
      <c r="J74" s="36"/>
      <c r="K74" s="36"/>
      <c r="L74" s="36"/>
    </row>
    <row r="75" spans="1:12" s="3" customFormat="1">
      <c r="A75" s="70"/>
      <c r="B75" s="70"/>
      <c r="C75" s="70"/>
      <c r="D75" s="70"/>
      <c r="E75" s="36"/>
      <c r="F75" s="36"/>
      <c r="G75" s="36"/>
      <c r="H75" s="36"/>
      <c r="I75" s="36"/>
      <c r="J75" s="36"/>
      <c r="K75" s="36"/>
      <c r="L75" s="36"/>
    </row>
    <row r="76" spans="1:12" s="3" customFormat="1" ht="16.5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36"/>
      <c r="L76" s="36"/>
    </row>
    <row r="77" spans="1:12" s="3" customForma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1:12" s="3" customFormat="1">
      <c r="A78" s="36"/>
      <c r="B78" s="63"/>
      <c r="C78" s="64"/>
      <c r="D78" s="63"/>
      <c r="E78" s="63"/>
      <c r="F78" s="63"/>
      <c r="G78" s="36"/>
      <c r="H78" s="36"/>
      <c r="I78" s="36"/>
      <c r="J78" s="36"/>
      <c r="K78" s="36"/>
      <c r="L78" s="36"/>
    </row>
    <row r="79" spans="1:12" s="3" customFormat="1">
      <c r="A79" s="74"/>
      <c r="B79" s="74"/>
      <c r="C79" s="75"/>
      <c r="D79" s="75"/>
      <c r="E79" s="75"/>
      <c r="F79" s="76"/>
      <c r="G79" s="36"/>
      <c r="H79" s="77"/>
      <c r="I79" s="36"/>
      <c r="J79" s="36"/>
      <c r="K79" s="36"/>
      <c r="L79" s="36"/>
    </row>
    <row r="80" spans="1:12" s="3" customFormat="1">
      <c r="A80" s="74"/>
      <c r="B80" s="74"/>
      <c r="C80" s="75"/>
      <c r="D80" s="75"/>
      <c r="E80" s="75"/>
      <c r="F80" s="76"/>
      <c r="G80" s="36"/>
      <c r="H80" s="77"/>
      <c r="I80" s="36"/>
      <c r="J80" s="36"/>
      <c r="K80" s="36"/>
      <c r="L80" s="36"/>
    </row>
    <row r="81" spans="1:12" s="3" customFormat="1">
      <c r="A81" s="74"/>
      <c r="B81" s="74"/>
      <c r="C81" s="75"/>
      <c r="D81" s="75"/>
      <c r="E81" s="75"/>
      <c r="F81" s="76"/>
      <c r="G81" s="36"/>
      <c r="H81" s="77"/>
      <c r="I81" s="36"/>
      <c r="J81" s="36"/>
      <c r="K81" s="36"/>
      <c r="L81" s="36"/>
    </row>
    <row r="82" spans="1:12" s="3" customFormat="1">
      <c r="A82" s="74"/>
      <c r="B82" s="74"/>
      <c r="C82" s="75"/>
      <c r="D82" s="75"/>
      <c r="E82" s="75"/>
      <c r="F82" s="76"/>
      <c r="G82" s="36"/>
      <c r="H82" s="77"/>
      <c r="I82" s="36"/>
      <c r="J82" s="36"/>
      <c r="K82" s="36"/>
      <c r="L82" s="36"/>
    </row>
    <row r="83" spans="1:12" s="3" customFormat="1">
      <c r="A83" s="74"/>
      <c r="B83" s="74"/>
      <c r="C83" s="75"/>
      <c r="D83" s="75"/>
      <c r="E83" s="75"/>
      <c r="F83" s="76"/>
      <c r="G83" s="36"/>
      <c r="H83" s="77"/>
      <c r="I83" s="36"/>
      <c r="J83" s="36"/>
      <c r="K83" s="36"/>
      <c r="L83" s="36"/>
    </row>
    <row r="84" spans="1:12" s="3" customFormat="1">
      <c r="A84" s="74"/>
      <c r="B84" s="74"/>
      <c r="C84" s="75"/>
      <c r="D84" s="75"/>
      <c r="E84" s="75"/>
      <c r="F84" s="76"/>
      <c r="G84" s="36"/>
      <c r="H84" s="77"/>
      <c r="I84" s="36"/>
      <c r="J84" s="36"/>
      <c r="K84" s="36"/>
      <c r="L84" s="36"/>
    </row>
    <row r="85" spans="1:12" s="3" customFormat="1">
      <c r="A85" s="74"/>
      <c r="B85" s="74"/>
      <c r="C85" s="75"/>
      <c r="D85" s="75"/>
      <c r="E85" s="75"/>
      <c r="F85" s="76"/>
      <c r="G85" s="36"/>
      <c r="H85" s="78"/>
      <c r="I85" s="36"/>
      <c r="J85" s="36"/>
      <c r="K85" s="36"/>
      <c r="L85" s="36"/>
    </row>
    <row r="86" spans="1:12" s="3" customFormat="1">
      <c r="A86" s="66"/>
      <c r="B86" s="66"/>
      <c r="C86" s="79"/>
      <c r="D86" s="80"/>
      <c r="E86" s="81"/>
      <c r="F86" s="82"/>
      <c r="G86" s="36"/>
      <c r="H86" s="36"/>
      <c r="I86" s="36"/>
      <c r="J86" s="36"/>
      <c r="K86" s="36"/>
      <c r="L86" s="36"/>
    </row>
    <row r="87" spans="1:12" s="3" customForma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</row>
    <row r="88" spans="1:12" s="3" customForma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</row>
    <row r="89" spans="1:12" s="3" customFormat="1">
      <c r="A89" s="65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</row>
    <row r="90" spans="1:12">
      <c r="A90" s="83"/>
      <c r="B90" s="83"/>
      <c r="C90" s="83"/>
      <c r="D90" s="84"/>
      <c r="E90" s="83"/>
      <c r="F90" s="83"/>
      <c r="G90" s="83"/>
      <c r="H90" s="83"/>
      <c r="I90" s="83"/>
      <c r="J90" s="83"/>
      <c r="K90" s="83"/>
      <c r="L90" s="83"/>
    </row>
    <row r="91" spans="1:12">
      <c r="A91" s="83"/>
      <c r="B91" s="83"/>
      <c r="C91" s="83"/>
      <c r="D91" s="84"/>
      <c r="E91" s="83"/>
      <c r="F91" s="83"/>
      <c r="G91" s="83"/>
      <c r="H91" s="83"/>
      <c r="I91" s="83"/>
      <c r="J91" s="83"/>
      <c r="K91" s="83"/>
      <c r="L91" s="83"/>
    </row>
    <row r="92" spans="1:12">
      <c r="A92" s="83"/>
      <c r="B92" s="83"/>
      <c r="C92" s="83"/>
      <c r="D92" s="84"/>
      <c r="E92" s="83"/>
      <c r="F92" s="83"/>
      <c r="G92" s="83"/>
      <c r="H92" s="83"/>
      <c r="I92" s="83"/>
      <c r="J92" s="83"/>
      <c r="K92" s="83"/>
      <c r="L92" s="83"/>
    </row>
    <row r="93" spans="1:12">
      <c r="A93" s="83"/>
      <c r="B93" s="83"/>
      <c r="C93" s="83"/>
      <c r="D93" s="84"/>
      <c r="E93" s="83"/>
      <c r="F93" s="83"/>
      <c r="G93" s="83"/>
      <c r="H93" s="83"/>
      <c r="I93" s="83"/>
      <c r="J93" s="83"/>
      <c r="K93" s="83"/>
      <c r="L93" s="83"/>
    </row>
    <row r="94" spans="1:12">
      <c r="A94" s="83"/>
      <c r="B94" s="83"/>
      <c r="C94" s="83"/>
      <c r="D94" s="84"/>
      <c r="E94" s="83"/>
      <c r="F94" s="83"/>
      <c r="G94" s="83"/>
      <c r="H94" s="83"/>
      <c r="I94" s="83"/>
      <c r="J94" s="83"/>
      <c r="K94" s="83"/>
      <c r="L94" s="83"/>
    </row>
    <row r="95" spans="1:12">
      <c r="A95" s="83"/>
      <c r="B95" s="83"/>
      <c r="C95" s="83"/>
      <c r="D95" s="84"/>
      <c r="E95" s="83"/>
      <c r="F95" s="83"/>
      <c r="G95" s="83"/>
      <c r="H95" s="83"/>
      <c r="I95" s="83"/>
      <c r="J95" s="83"/>
      <c r="K95" s="83"/>
      <c r="L95" s="83"/>
    </row>
    <row r="96" spans="1:12">
      <c r="A96" s="83"/>
      <c r="B96" s="83"/>
      <c r="C96" s="83"/>
      <c r="D96" s="84"/>
      <c r="E96" s="83"/>
      <c r="F96" s="83"/>
      <c r="G96" s="83"/>
      <c r="H96" s="83"/>
      <c r="I96" s="83"/>
      <c r="J96" s="83"/>
      <c r="K96" s="83"/>
      <c r="L96" s="83"/>
    </row>
    <row r="97" spans="1:12">
      <c r="A97" s="83"/>
      <c r="B97" s="83"/>
      <c r="C97" s="83"/>
      <c r="D97" s="84"/>
      <c r="E97" s="83"/>
      <c r="F97" s="83"/>
      <c r="G97" s="83"/>
      <c r="H97" s="83"/>
      <c r="I97" s="83"/>
      <c r="J97" s="83"/>
      <c r="K97" s="83"/>
      <c r="L97" s="83"/>
    </row>
    <row r="98" spans="1:12">
      <c r="A98" s="83"/>
      <c r="B98" s="83"/>
      <c r="C98" s="83"/>
      <c r="D98" s="84"/>
      <c r="E98" s="83"/>
      <c r="F98" s="83"/>
      <c r="G98" s="83"/>
      <c r="H98" s="83"/>
      <c r="I98" s="83"/>
      <c r="J98" s="83"/>
      <c r="K98" s="83"/>
      <c r="L98" s="83"/>
    </row>
    <row r="99" spans="1:12">
      <c r="A99" s="83"/>
      <c r="B99" s="83"/>
      <c r="C99" s="83"/>
      <c r="D99" s="84"/>
      <c r="E99" s="83"/>
      <c r="F99" s="83"/>
      <c r="G99" s="83"/>
      <c r="H99" s="83"/>
      <c r="I99" s="83"/>
      <c r="J99" s="83"/>
      <c r="K99" s="83"/>
      <c r="L99" s="83"/>
    </row>
    <row r="100" spans="1:12">
      <c r="A100" s="83"/>
      <c r="B100" s="83"/>
      <c r="C100" s="83"/>
      <c r="D100" s="84"/>
      <c r="E100" s="83"/>
      <c r="F100" s="83"/>
      <c r="G100" s="83"/>
      <c r="H100" s="83"/>
      <c r="I100" s="83"/>
      <c r="J100" s="83"/>
      <c r="K100" s="83"/>
      <c r="L100" s="83"/>
    </row>
    <row r="101" spans="1:12">
      <c r="A101" s="83"/>
      <c r="B101" s="83"/>
      <c r="C101" s="83"/>
      <c r="D101" s="84"/>
      <c r="E101" s="83"/>
      <c r="F101" s="83"/>
      <c r="G101" s="83"/>
      <c r="H101" s="83"/>
      <c r="I101" s="83"/>
      <c r="J101" s="83"/>
      <c r="K101" s="83"/>
      <c r="L101" s="83"/>
    </row>
    <row r="102" spans="1:12">
      <c r="A102" s="83"/>
      <c r="B102" s="83"/>
      <c r="C102" s="83"/>
      <c r="D102" s="84"/>
      <c r="E102" s="83"/>
      <c r="F102" s="83"/>
      <c r="G102" s="83"/>
      <c r="H102" s="83"/>
      <c r="I102" s="83"/>
      <c r="J102" s="83"/>
      <c r="K102" s="83"/>
      <c r="L102" s="83"/>
    </row>
    <row r="103" spans="1:12">
      <c r="A103" s="83"/>
      <c r="B103" s="83"/>
      <c r="C103" s="83"/>
      <c r="D103" s="84"/>
      <c r="E103" s="83"/>
      <c r="F103" s="83"/>
      <c r="G103" s="83"/>
      <c r="H103" s="83"/>
      <c r="I103" s="83"/>
      <c r="J103" s="83"/>
      <c r="K103" s="83"/>
      <c r="L103" s="83"/>
    </row>
    <row r="104" spans="1:12">
      <c r="A104" s="83"/>
      <c r="B104" s="83"/>
      <c r="C104" s="83"/>
      <c r="D104" s="84"/>
      <c r="E104" s="83"/>
      <c r="F104" s="83"/>
      <c r="G104" s="83"/>
      <c r="H104" s="83"/>
      <c r="I104" s="83"/>
      <c r="J104" s="83"/>
      <c r="K104" s="83"/>
      <c r="L104" s="83"/>
    </row>
    <row r="105" spans="1:12">
      <c r="A105" s="83"/>
      <c r="B105" s="83"/>
      <c r="C105" s="83"/>
      <c r="D105" s="84"/>
      <c r="E105" s="83"/>
      <c r="F105" s="83"/>
      <c r="G105" s="83"/>
      <c r="H105" s="83"/>
      <c r="I105" s="83"/>
      <c r="J105" s="83"/>
      <c r="K105" s="83"/>
      <c r="L105" s="83"/>
    </row>
    <row r="106" spans="1:12">
      <c r="A106" s="83"/>
      <c r="B106" s="83"/>
      <c r="C106" s="83"/>
      <c r="D106" s="84"/>
      <c r="E106" s="83"/>
      <c r="F106" s="83"/>
      <c r="G106" s="83"/>
      <c r="H106" s="83"/>
      <c r="I106" s="83"/>
      <c r="J106" s="83"/>
      <c r="K106" s="83"/>
      <c r="L106" s="83"/>
    </row>
    <row r="107" spans="1:12">
      <c r="A107" s="83"/>
      <c r="B107" s="83"/>
      <c r="C107" s="83"/>
      <c r="D107" s="84"/>
      <c r="E107" s="83"/>
      <c r="F107" s="83"/>
      <c r="G107" s="83"/>
      <c r="H107" s="83"/>
      <c r="I107" s="83"/>
      <c r="J107" s="83"/>
      <c r="K107" s="83"/>
      <c r="L107" s="83"/>
    </row>
    <row r="108" spans="1:12">
      <c r="A108" s="83"/>
      <c r="B108" s="83"/>
      <c r="C108" s="83"/>
      <c r="D108" s="84"/>
      <c r="E108" s="83"/>
      <c r="F108" s="83"/>
      <c r="G108" s="83"/>
      <c r="H108" s="83"/>
      <c r="I108" s="83"/>
      <c r="J108" s="83"/>
      <c r="K108" s="83"/>
      <c r="L108" s="83"/>
    </row>
    <row r="109" spans="1:12">
      <c r="A109" s="83"/>
      <c r="B109" s="83"/>
      <c r="C109" s="83"/>
      <c r="D109" s="84"/>
      <c r="E109" s="83"/>
      <c r="F109" s="83"/>
      <c r="G109" s="83"/>
      <c r="H109" s="83"/>
      <c r="I109" s="83"/>
      <c r="J109" s="83"/>
      <c r="K109" s="83"/>
      <c r="L109" s="83"/>
    </row>
    <row r="110" spans="1:12">
      <c r="A110" s="83"/>
      <c r="B110" s="83"/>
      <c r="C110" s="83"/>
      <c r="D110" s="84"/>
      <c r="E110" s="83"/>
      <c r="F110" s="83"/>
      <c r="G110" s="83"/>
      <c r="H110" s="83"/>
      <c r="I110" s="83"/>
      <c r="J110" s="83"/>
      <c r="K110" s="83"/>
      <c r="L110" s="83"/>
    </row>
    <row r="111" spans="1:12">
      <c r="A111" s="83"/>
      <c r="B111" s="83"/>
      <c r="C111" s="83"/>
      <c r="D111" s="84"/>
      <c r="E111" s="83"/>
      <c r="F111" s="83"/>
      <c r="G111" s="83"/>
      <c r="H111" s="83"/>
      <c r="I111" s="83"/>
      <c r="J111" s="83"/>
      <c r="K111" s="83"/>
      <c r="L111" s="83"/>
    </row>
    <row r="112" spans="1:12">
      <c r="A112" s="83"/>
      <c r="B112" s="83"/>
      <c r="C112" s="83"/>
      <c r="D112" s="84"/>
      <c r="E112" s="83"/>
      <c r="F112" s="83"/>
      <c r="G112" s="83"/>
      <c r="H112" s="83"/>
      <c r="I112" s="83"/>
      <c r="J112" s="83"/>
      <c r="K112" s="83"/>
      <c r="L112" s="83"/>
    </row>
    <row r="113" spans="1:12">
      <c r="A113" s="83"/>
      <c r="B113" s="83"/>
      <c r="C113" s="83"/>
      <c r="D113" s="84"/>
      <c r="E113" s="83"/>
      <c r="F113" s="83"/>
      <c r="G113" s="83"/>
      <c r="H113" s="83"/>
      <c r="I113" s="83"/>
      <c r="J113" s="83"/>
      <c r="K113" s="83"/>
      <c r="L113" s="83"/>
    </row>
    <row r="114" spans="1:12">
      <c r="A114" s="83"/>
      <c r="B114" s="83"/>
      <c r="C114" s="83"/>
      <c r="D114" s="84"/>
      <c r="E114" s="83"/>
      <c r="F114" s="83"/>
      <c r="G114" s="83"/>
      <c r="H114" s="83"/>
      <c r="I114" s="83"/>
      <c r="J114" s="83"/>
      <c r="K114" s="83"/>
      <c r="L114" s="83"/>
    </row>
    <row r="115" spans="1:12">
      <c r="A115" s="83"/>
      <c r="B115" s="83"/>
      <c r="C115" s="83"/>
      <c r="D115" s="84"/>
      <c r="E115" s="83"/>
      <c r="F115" s="83"/>
      <c r="G115" s="83"/>
      <c r="H115" s="83"/>
      <c r="I115" s="83"/>
      <c r="J115" s="83"/>
      <c r="K115" s="83"/>
      <c r="L115" s="83"/>
    </row>
    <row r="116" spans="1:12">
      <c r="A116" s="83"/>
      <c r="B116" s="83"/>
      <c r="C116" s="83"/>
      <c r="D116" s="84"/>
      <c r="E116" s="83"/>
      <c r="F116" s="83"/>
      <c r="G116" s="83"/>
      <c r="H116" s="83"/>
      <c r="I116" s="83"/>
      <c r="J116" s="83"/>
      <c r="K116" s="83"/>
      <c r="L116" s="83"/>
    </row>
    <row r="117" spans="1:12">
      <c r="A117" s="83"/>
      <c r="B117" s="83"/>
      <c r="C117" s="83"/>
      <c r="D117" s="84"/>
      <c r="E117" s="83"/>
      <c r="F117" s="83"/>
      <c r="G117" s="83"/>
      <c r="H117" s="83"/>
      <c r="I117" s="83"/>
      <c r="J117" s="83"/>
      <c r="K117" s="83"/>
      <c r="L117" s="83"/>
    </row>
    <row r="118" spans="1:12">
      <c r="A118" s="83"/>
      <c r="B118" s="83"/>
      <c r="C118" s="83"/>
      <c r="D118" s="84"/>
      <c r="E118" s="83"/>
      <c r="F118" s="83"/>
      <c r="G118" s="83"/>
      <c r="H118" s="83"/>
      <c r="I118" s="83"/>
      <c r="J118" s="83"/>
      <c r="K118" s="83"/>
      <c r="L118" s="83"/>
    </row>
    <row r="119" spans="1:12">
      <c r="A119" s="83"/>
      <c r="B119" s="83"/>
      <c r="C119" s="83"/>
      <c r="D119" s="84"/>
      <c r="E119" s="83"/>
      <c r="F119" s="83"/>
      <c r="G119" s="83"/>
      <c r="H119" s="83"/>
      <c r="I119" s="83"/>
      <c r="J119" s="83"/>
      <c r="K119" s="83"/>
      <c r="L119" s="83"/>
    </row>
    <row r="120" spans="1:12">
      <c r="A120" s="83"/>
      <c r="B120" s="83"/>
      <c r="C120" s="83"/>
      <c r="D120" s="84"/>
      <c r="E120" s="83"/>
      <c r="F120" s="83"/>
      <c r="G120" s="83"/>
      <c r="H120" s="83"/>
      <c r="I120" s="83"/>
      <c r="J120" s="83"/>
      <c r="K120" s="83"/>
      <c r="L120" s="83"/>
    </row>
    <row r="121" spans="1:12">
      <c r="A121" s="83"/>
      <c r="B121" s="83"/>
      <c r="C121" s="83"/>
      <c r="D121" s="84"/>
      <c r="E121" s="83"/>
      <c r="F121" s="83"/>
      <c r="G121" s="83"/>
      <c r="H121" s="83"/>
      <c r="I121" s="83"/>
      <c r="J121" s="83"/>
      <c r="K121" s="83"/>
      <c r="L121" s="83"/>
    </row>
    <row r="122" spans="1:12">
      <c r="A122" s="83"/>
      <c r="B122" s="83"/>
      <c r="C122" s="83"/>
      <c r="D122" s="84"/>
      <c r="E122" s="83"/>
      <c r="F122" s="83"/>
      <c r="G122" s="83"/>
      <c r="H122" s="83"/>
      <c r="I122" s="83"/>
      <c r="J122" s="83"/>
      <c r="K122" s="83"/>
      <c r="L122" s="83"/>
    </row>
    <row r="123" spans="1:12">
      <c r="A123" s="83"/>
      <c r="B123" s="83"/>
      <c r="C123" s="83"/>
      <c r="D123" s="84"/>
      <c r="E123" s="83"/>
      <c r="F123" s="83"/>
      <c r="G123" s="83"/>
      <c r="H123" s="83"/>
      <c r="I123" s="83"/>
      <c r="J123" s="83"/>
      <c r="K123" s="83"/>
      <c r="L123" s="83"/>
    </row>
    <row r="124" spans="1:12">
      <c r="A124" s="83"/>
      <c r="B124" s="83"/>
      <c r="C124" s="83"/>
      <c r="D124" s="84"/>
      <c r="E124" s="83"/>
      <c r="F124" s="83"/>
      <c r="G124" s="83"/>
      <c r="H124" s="83"/>
      <c r="I124" s="83"/>
      <c r="J124" s="83"/>
      <c r="K124" s="83"/>
      <c r="L124" s="83"/>
    </row>
    <row r="125" spans="1:12">
      <c r="A125" s="83"/>
      <c r="B125" s="83"/>
      <c r="C125" s="83"/>
      <c r="D125" s="84"/>
      <c r="E125" s="83"/>
      <c r="F125" s="83"/>
      <c r="G125" s="83"/>
      <c r="H125" s="83"/>
      <c r="I125" s="83"/>
      <c r="J125" s="83"/>
      <c r="K125" s="83"/>
      <c r="L125" s="83"/>
    </row>
    <row r="126" spans="1:12">
      <c r="A126" s="83"/>
      <c r="B126" s="83"/>
      <c r="C126" s="83"/>
      <c r="D126" s="84"/>
      <c r="E126" s="83"/>
      <c r="F126" s="83"/>
      <c r="G126" s="83"/>
      <c r="H126" s="83"/>
      <c r="I126" s="83"/>
      <c r="J126" s="83"/>
      <c r="K126" s="83"/>
      <c r="L126" s="83"/>
    </row>
    <row r="127" spans="1:12">
      <c r="A127" s="83"/>
      <c r="B127" s="83"/>
      <c r="C127" s="83"/>
      <c r="D127" s="84"/>
      <c r="E127" s="83"/>
      <c r="F127" s="83"/>
      <c r="G127" s="83"/>
      <c r="H127" s="83"/>
      <c r="I127" s="83"/>
      <c r="J127" s="83"/>
      <c r="K127" s="83"/>
      <c r="L127" s="83"/>
    </row>
    <row r="128" spans="1:12">
      <c r="A128" s="83"/>
      <c r="B128" s="83"/>
      <c r="C128" s="83"/>
      <c r="D128" s="84"/>
      <c r="E128" s="83"/>
      <c r="F128" s="83"/>
      <c r="G128" s="83"/>
      <c r="H128" s="83"/>
      <c r="I128" s="83"/>
      <c r="J128" s="83"/>
      <c r="K128" s="83"/>
      <c r="L128" s="83"/>
    </row>
    <row r="129" spans="1:12">
      <c r="A129" s="83"/>
      <c r="B129" s="83"/>
      <c r="C129" s="83"/>
      <c r="D129" s="84"/>
      <c r="E129" s="83"/>
      <c r="F129" s="83"/>
      <c r="G129" s="83"/>
      <c r="H129" s="83"/>
      <c r="I129" s="83"/>
      <c r="J129" s="83"/>
      <c r="K129" s="83"/>
      <c r="L129" s="83"/>
    </row>
    <row r="130" spans="1:12">
      <c r="A130" s="83"/>
      <c r="B130" s="83"/>
      <c r="C130" s="83"/>
      <c r="D130" s="84"/>
      <c r="E130" s="83"/>
      <c r="F130" s="83"/>
      <c r="G130" s="83"/>
      <c r="H130" s="83"/>
      <c r="I130" s="83"/>
      <c r="J130" s="83"/>
      <c r="K130" s="83"/>
      <c r="L130" s="83"/>
    </row>
    <row r="131" spans="1:12">
      <c r="A131" s="83"/>
      <c r="B131" s="83"/>
      <c r="C131" s="83"/>
      <c r="D131" s="84"/>
      <c r="E131" s="83"/>
      <c r="F131" s="83"/>
      <c r="G131" s="83"/>
      <c r="H131" s="83"/>
      <c r="I131" s="83"/>
      <c r="J131" s="83"/>
      <c r="K131" s="83"/>
      <c r="L131" s="83"/>
    </row>
    <row r="132" spans="1:12">
      <c r="A132" s="83"/>
      <c r="B132" s="83"/>
      <c r="C132" s="83"/>
      <c r="D132" s="84"/>
      <c r="E132" s="83"/>
      <c r="F132" s="83"/>
      <c r="G132" s="83"/>
      <c r="H132" s="83"/>
      <c r="I132" s="83"/>
      <c r="J132" s="83"/>
      <c r="K132" s="83"/>
      <c r="L132" s="83"/>
    </row>
    <row r="133" spans="1:12">
      <c r="A133" s="83"/>
      <c r="B133" s="83"/>
      <c r="C133" s="83"/>
      <c r="D133" s="84"/>
      <c r="E133" s="83"/>
      <c r="F133" s="83"/>
      <c r="G133" s="83"/>
      <c r="H133" s="83"/>
      <c r="I133" s="83"/>
      <c r="J133" s="83"/>
      <c r="K133" s="83"/>
      <c r="L133" s="83"/>
    </row>
    <row r="134" spans="1:12">
      <c r="A134" s="83"/>
      <c r="B134" s="83"/>
      <c r="C134" s="83"/>
      <c r="D134" s="84"/>
      <c r="E134" s="83"/>
      <c r="F134" s="83"/>
      <c r="G134" s="83"/>
      <c r="H134" s="83"/>
      <c r="I134" s="83"/>
      <c r="J134" s="83"/>
      <c r="K134" s="83"/>
      <c r="L134" s="83"/>
    </row>
    <row r="135" spans="1:12">
      <c r="A135" s="83"/>
      <c r="B135" s="83"/>
      <c r="C135" s="83"/>
      <c r="D135" s="84"/>
      <c r="E135" s="83"/>
      <c r="F135" s="83"/>
      <c r="G135" s="83"/>
      <c r="H135" s="83"/>
      <c r="I135" s="83"/>
      <c r="J135" s="83"/>
      <c r="K135" s="83"/>
      <c r="L135" s="83"/>
    </row>
    <row r="136" spans="1:12">
      <c r="A136" s="83"/>
      <c r="B136" s="83"/>
      <c r="C136" s="83"/>
      <c r="D136" s="84"/>
      <c r="E136" s="83"/>
      <c r="F136" s="83"/>
      <c r="G136" s="83"/>
      <c r="H136" s="83"/>
      <c r="I136" s="83"/>
      <c r="J136" s="83"/>
      <c r="K136" s="83"/>
      <c r="L136" s="83"/>
    </row>
    <row r="137" spans="1:12">
      <c r="A137" s="83"/>
      <c r="B137" s="83"/>
      <c r="C137" s="83"/>
      <c r="D137" s="84"/>
      <c r="E137" s="83"/>
      <c r="F137" s="83"/>
      <c r="G137" s="83"/>
      <c r="H137" s="83"/>
      <c r="I137" s="83"/>
      <c r="J137" s="83"/>
      <c r="K137" s="83"/>
      <c r="L137" s="83"/>
    </row>
    <row r="138" spans="1:12">
      <c r="A138" s="83"/>
      <c r="B138" s="83"/>
      <c r="C138" s="83"/>
      <c r="D138" s="84"/>
      <c r="E138" s="83"/>
      <c r="F138" s="83"/>
      <c r="G138" s="83"/>
      <c r="H138" s="83"/>
      <c r="I138" s="83"/>
      <c r="J138" s="83"/>
      <c r="K138" s="83"/>
      <c r="L138" s="83"/>
    </row>
    <row r="139" spans="1:12">
      <c r="A139" s="83"/>
      <c r="B139" s="83"/>
      <c r="C139" s="83"/>
      <c r="D139" s="84"/>
      <c r="E139" s="83"/>
      <c r="F139" s="83"/>
      <c r="G139" s="83"/>
      <c r="H139" s="83"/>
      <c r="I139" s="83"/>
      <c r="J139" s="83"/>
      <c r="K139" s="83"/>
      <c r="L139" s="83"/>
    </row>
    <row r="140" spans="1:12">
      <c r="A140" s="83"/>
      <c r="B140" s="83"/>
      <c r="C140" s="83"/>
      <c r="D140" s="84"/>
      <c r="E140" s="83"/>
      <c r="F140" s="83"/>
      <c r="G140" s="83"/>
      <c r="H140" s="83"/>
      <c r="I140" s="83"/>
      <c r="J140" s="83"/>
      <c r="K140" s="83"/>
      <c r="L140" s="83"/>
    </row>
    <row r="141" spans="1:12">
      <c r="A141" s="83"/>
      <c r="B141" s="83"/>
      <c r="C141" s="83"/>
      <c r="D141" s="84"/>
      <c r="E141" s="83"/>
      <c r="F141" s="83"/>
      <c r="G141" s="83"/>
      <c r="H141" s="83"/>
      <c r="I141" s="83"/>
      <c r="J141" s="83"/>
      <c r="K141" s="83"/>
      <c r="L141" s="83"/>
    </row>
    <row r="142" spans="1:12">
      <c r="A142" s="83"/>
      <c r="B142" s="83"/>
      <c r="C142" s="83"/>
      <c r="D142" s="84"/>
      <c r="E142" s="83"/>
      <c r="F142" s="83"/>
      <c r="G142" s="83"/>
      <c r="H142" s="83"/>
      <c r="I142" s="83"/>
      <c r="J142" s="83"/>
      <c r="K142" s="83"/>
      <c r="L142" s="83"/>
    </row>
    <row r="143" spans="1:12">
      <c r="A143" s="83"/>
      <c r="B143" s="83"/>
      <c r="C143" s="83"/>
      <c r="D143" s="84"/>
      <c r="E143" s="83"/>
      <c r="F143" s="83"/>
      <c r="G143" s="83"/>
      <c r="H143" s="83"/>
      <c r="I143" s="83"/>
      <c r="J143" s="83"/>
      <c r="K143" s="83"/>
      <c r="L143" s="83"/>
    </row>
    <row r="144" spans="1:12">
      <c r="A144" s="83"/>
      <c r="B144" s="83"/>
      <c r="C144" s="83"/>
      <c r="D144" s="84"/>
      <c r="E144" s="83"/>
      <c r="F144" s="83"/>
      <c r="G144" s="83"/>
      <c r="H144" s="83"/>
      <c r="I144" s="83"/>
      <c r="J144" s="83"/>
      <c r="K144" s="83"/>
      <c r="L144" s="83"/>
    </row>
    <row r="145" spans="1:12">
      <c r="A145" s="83"/>
      <c r="B145" s="83"/>
      <c r="C145" s="83"/>
      <c r="D145" s="84"/>
      <c r="E145" s="83"/>
      <c r="F145" s="83"/>
      <c r="G145" s="83"/>
      <c r="H145" s="83"/>
      <c r="I145" s="83"/>
      <c r="J145" s="83"/>
      <c r="K145" s="83"/>
      <c r="L145" s="83"/>
    </row>
    <row r="146" spans="1:12">
      <c r="A146" s="83"/>
      <c r="B146" s="83"/>
      <c r="C146" s="83"/>
      <c r="D146" s="84"/>
      <c r="E146" s="83"/>
      <c r="F146" s="83"/>
      <c r="G146" s="83"/>
      <c r="H146" s="83"/>
      <c r="I146" s="83"/>
      <c r="J146" s="83"/>
      <c r="K146" s="83"/>
      <c r="L146" s="83"/>
    </row>
    <row r="147" spans="1:12">
      <c r="A147" s="83"/>
      <c r="B147" s="83"/>
      <c r="C147" s="83"/>
      <c r="D147" s="84"/>
      <c r="E147" s="83"/>
      <c r="F147" s="83"/>
      <c r="G147" s="83"/>
      <c r="H147" s="83"/>
      <c r="I147" s="83"/>
      <c r="J147" s="83"/>
      <c r="K147" s="83"/>
      <c r="L147" s="83"/>
    </row>
    <row r="148" spans="1:12">
      <c r="A148" s="83"/>
      <c r="B148" s="83"/>
      <c r="C148" s="83"/>
      <c r="D148" s="84"/>
      <c r="E148" s="83"/>
      <c r="F148" s="83"/>
      <c r="G148" s="83"/>
      <c r="H148" s="83"/>
      <c r="I148" s="83"/>
      <c r="J148" s="83"/>
      <c r="K148" s="83"/>
      <c r="L148" s="83"/>
    </row>
    <row r="149" spans="1:12">
      <c r="A149" s="83"/>
      <c r="B149" s="83"/>
      <c r="C149" s="83"/>
      <c r="D149" s="84"/>
      <c r="E149" s="83"/>
      <c r="F149" s="83"/>
      <c r="G149" s="83"/>
      <c r="H149" s="83"/>
      <c r="I149" s="83"/>
      <c r="J149" s="83"/>
      <c r="K149" s="83"/>
      <c r="L149" s="83"/>
    </row>
    <row r="150" spans="1:12">
      <c r="A150" s="83"/>
      <c r="B150" s="83"/>
      <c r="C150" s="83"/>
      <c r="D150" s="84"/>
      <c r="E150" s="83"/>
      <c r="F150" s="83"/>
      <c r="G150" s="83"/>
      <c r="H150" s="83"/>
      <c r="I150" s="83"/>
      <c r="J150" s="83"/>
      <c r="K150" s="83"/>
      <c r="L150" s="83"/>
    </row>
    <row r="151" spans="1:12">
      <c r="A151" s="83"/>
      <c r="B151" s="83"/>
      <c r="C151" s="83"/>
      <c r="D151" s="84"/>
      <c r="E151" s="83"/>
      <c r="F151" s="83"/>
      <c r="G151" s="83"/>
      <c r="H151" s="83"/>
      <c r="I151" s="83"/>
      <c r="J151" s="83"/>
      <c r="K151" s="83"/>
      <c r="L151" s="83"/>
    </row>
    <row r="152" spans="1:12">
      <c r="A152" s="83"/>
      <c r="B152" s="83"/>
      <c r="C152" s="83"/>
      <c r="D152" s="84"/>
      <c r="E152" s="83"/>
      <c r="F152" s="83"/>
      <c r="G152" s="83"/>
      <c r="H152" s="83"/>
      <c r="I152" s="83"/>
      <c r="J152" s="83"/>
      <c r="K152" s="83"/>
      <c r="L152" s="83"/>
    </row>
    <row r="153" spans="1:12">
      <c r="A153" s="83"/>
      <c r="B153" s="83"/>
      <c r="C153" s="83"/>
      <c r="D153" s="84"/>
      <c r="E153" s="83"/>
      <c r="F153" s="83"/>
      <c r="G153" s="83"/>
      <c r="H153" s="83"/>
      <c r="I153" s="83"/>
      <c r="J153" s="83"/>
      <c r="K153" s="83"/>
      <c r="L153" s="83"/>
    </row>
    <row r="154" spans="1:12">
      <c r="A154" s="83"/>
      <c r="B154" s="83"/>
      <c r="C154" s="83"/>
      <c r="D154" s="84"/>
      <c r="E154" s="83"/>
      <c r="F154" s="83"/>
      <c r="G154" s="83"/>
      <c r="H154" s="83"/>
      <c r="I154" s="83"/>
      <c r="J154" s="83"/>
      <c r="K154" s="83"/>
      <c r="L154" s="83"/>
    </row>
    <row r="155" spans="1:12">
      <c r="A155" s="83"/>
      <c r="B155" s="83"/>
      <c r="C155" s="83"/>
      <c r="D155" s="84"/>
      <c r="E155" s="83"/>
      <c r="F155" s="83"/>
      <c r="G155" s="83"/>
      <c r="H155" s="83"/>
      <c r="I155" s="83"/>
      <c r="J155" s="83"/>
      <c r="K155" s="83"/>
      <c r="L155" s="83"/>
    </row>
    <row r="156" spans="1:12">
      <c r="A156" s="83"/>
      <c r="B156" s="83"/>
      <c r="C156" s="83"/>
      <c r="D156" s="84"/>
      <c r="E156" s="83"/>
      <c r="F156" s="83"/>
      <c r="G156" s="83"/>
      <c r="H156" s="83"/>
      <c r="I156" s="83"/>
      <c r="J156" s="83"/>
      <c r="K156" s="83"/>
      <c r="L156" s="83"/>
    </row>
    <row r="157" spans="1:12">
      <c r="A157" s="83"/>
      <c r="B157" s="83"/>
      <c r="C157" s="83"/>
      <c r="D157" s="84"/>
      <c r="E157" s="83"/>
      <c r="F157" s="83"/>
      <c r="G157" s="83"/>
      <c r="H157" s="83"/>
      <c r="I157" s="83"/>
      <c r="J157" s="83"/>
      <c r="K157" s="83"/>
      <c r="L157" s="83"/>
    </row>
    <row r="158" spans="1:12">
      <c r="A158" s="83"/>
      <c r="B158" s="83"/>
      <c r="C158" s="83"/>
      <c r="D158" s="84"/>
      <c r="E158" s="83"/>
      <c r="F158" s="83"/>
      <c r="G158" s="83"/>
      <c r="H158" s="83"/>
      <c r="I158" s="83"/>
      <c r="J158" s="83"/>
      <c r="K158" s="83"/>
      <c r="L158" s="83"/>
    </row>
    <row r="159" spans="1:12">
      <c r="A159" s="83"/>
      <c r="B159" s="83"/>
      <c r="C159" s="83"/>
      <c r="D159" s="84"/>
      <c r="E159" s="83"/>
      <c r="F159" s="83"/>
      <c r="G159" s="83"/>
      <c r="H159" s="83"/>
      <c r="I159" s="83"/>
      <c r="J159" s="83"/>
      <c r="K159" s="83"/>
      <c r="L159" s="83"/>
    </row>
    <row r="160" spans="1:12">
      <c r="A160" s="83"/>
      <c r="B160" s="83"/>
      <c r="C160" s="83"/>
      <c r="D160" s="84"/>
      <c r="E160" s="83"/>
      <c r="F160" s="83"/>
      <c r="G160" s="83"/>
      <c r="H160" s="83"/>
      <c r="I160" s="83"/>
      <c r="J160" s="83"/>
      <c r="K160" s="83"/>
      <c r="L160" s="83"/>
    </row>
  </sheetData>
  <mergeCells count="16">
    <mergeCell ref="C39:L39"/>
    <mergeCell ref="A17:A20"/>
    <mergeCell ref="A21:A24"/>
    <mergeCell ref="A25:A28"/>
    <mergeCell ref="C37:L37"/>
    <mergeCell ref="C38:L38"/>
    <mergeCell ref="A1:L1"/>
    <mergeCell ref="A3:B4"/>
    <mergeCell ref="I2:L2"/>
    <mergeCell ref="A29:A32"/>
    <mergeCell ref="A33:A36"/>
    <mergeCell ref="C3:G3"/>
    <mergeCell ref="H3:L3"/>
    <mergeCell ref="A5:A8"/>
    <mergeCell ref="A9:A12"/>
    <mergeCell ref="A13:A16"/>
  </mergeCells>
  <phoneticPr fontId="1"/>
  <printOptions horizontalCentered="1"/>
  <pageMargins left="0.6692913385826772" right="0.6692913385826772" top="0.74803149606299213" bottom="0.35433070866141736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2015-10-28T04:33:11Z</dcterms:created>
  <dcterms:modified xsi:type="dcterms:W3CDTF">2025-04-11T05:59:00Z</dcterms:modified>
</cp:coreProperties>
</file>